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workbookProtection lockStructure="0" lockWindows="0" workbookPassword="0000"/>
  <bookViews>
    <workbookView xWindow="360" yWindow="15" windowWidth="20955" windowHeight="9720" activeTab="6"/>
  </bookViews>
  <sheets>
    <sheet name="单位预算收支总表" sheetId="1" state="visible" r:id="rId1"/>
    <sheet name="单位预算收入总表" sheetId="2" state="visible" r:id="rId2"/>
    <sheet name="单位预算支出总表" sheetId="3" state="visible" r:id="rId3"/>
    <sheet name="单位预算财政拨款收支总表" sheetId="4" state="visible" r:id="rId4"/>
    <sheet name="单位预算一般公共预算财政拨款支出表" sheetId="5" state="visible" r:id="rId5"/>
    <sheet name="单位预算一般公共预算财政拨款基本支出表" sheetId="6" state="visible" r:id="rId6"/>
    <sheet name="单位预算政府基金预算财政拨款支出表" sheetId="7" state="visible" r:id="rId7"/>
    <sheet name="单位预算国有资本经营预算财政拨款支出表" sheetId="8" state="visible" r:id="rId8"/>
    <sheet name="单位预算财政拨款“三公”经费支出表" sheetId="9" state="visible" r:id="rId9"/>
  </sheets>
  <definedNames>
    <definedName name="Print_Area" localSheetId="0">单位预算收支总表!$A$1:$D$33</definedName>
    <definedName name="Print_Area" localSheetId="3">单位预算财政拨款收支总表!$A$1:$G$31</definedName>
    <definedName name="Print_Area" localSheetId="4">单位预算一般公共预算财政拨款支出表!$A$1:$F$14</definedName>
    <definedName name="Print_Area" localSheetId="5">单位预算一般公共预算财政拨款基本支出表!$A$1:$F$23</definedName>
    <definedName name="Print_Area" localSheetId="6">单位预算政府基金预算财政拨款支出表!$A$1:$F$13</definedName>
    <definedName name="Print_Area" localSheetId="8">单位预算财政拨款“三公”经费支出表!$A$1:$E$11</definedName>
  </definedNames>
  <calcPr/>
</workbook>
</file>

<file path=xl/sharedStrings.xml><?xml version="1.0" encoding="utf-8"?>
<sst xmlns="http://schemas.openxmlformats.org/spreadsheetml/2006/main" count="219" uniqueCount="219">
  <si>
    <t>单位预算收支总表</t>
  </si>
  <si>
    <t/>
  </si>
  <si>
    <t>公开01表</t>
  </si>
  <si>
    <t xml:space="preserve">单位编码及名称：333002  白沟镇综合行政执法办公室</t>
  </si>
  <si>
    <t>预算年度：2021</t>
  </si>
  <si>
    <t>金额单位：万元</t>
  </si>
  <si>
    <t>序号</t>
  </si>
  <si>
    <t>收入</t>
  </si>
  <si>
    <t>支出</t>
  </si>
  <si>
    <t xml:space="preserve"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</si>
  <si>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</si>
  <si>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</si>
  <si>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</si>
  <si>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</si>
  <si>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</si>
  <si>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</si>
  <si>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</si>
  <si>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</si>
  <si>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</si>
  <si>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</si>
  <si>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</si>
  <si>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</si>
  <si>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</si>
  <si>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</si>
  <si>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</si>
  <si>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</si>
  <si>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</si>
  <si>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</si>
  <si>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</si>
  <si>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</si>
  <si>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</si>
  <si>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</si>
  <si>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</si>
  <si>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</si>
  <si>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 xml:space="preserve"> 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</si>
  <si>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</si>
  <si>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</si>
  <si>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</si>
  <si>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</si>
  <si>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</si>
  <si>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</si>
  <si>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</si>
  <si>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</si>
  <si>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</si>
  <si>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</si>
  <si>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</si>
  <si>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</si>
  <si>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</si>
  <si>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</si>
  <si>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</si>
  <si>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</si>
  <si>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</si>
  <si>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</si>
  <si>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</si>
  <si>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</si>
  <si>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</si>
  <si>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</si>
  <si>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</si>
  <si>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</si>
  <si>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</si>
  <si>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</si>
  <si>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单位预算收入总表</t>
  </si>
  <si>
    <r>
      <t>公开</t>
    </r>
    <r>
      <rPr>
        <sz val="11"/>
        <color indexed="64"/>
        <rFont val="Times New Roman"/>
      </rPr>
      <t>02</t>
    </r>
    <r>
      <rPr>
        <sz val="11"/>
        <color indexed="64"/>
        <rFont val="宋体"/>
      </rPr>
      <t>表</t>
    </r>
  </si>
  <si>
    <r>
      <t>预算年度：</t>
    </r>
    <r>
      <rPr>
        <sz val="11"/>
        <rFont val="Times New Roman"/>
      </rPr>
      <t>2021</t>
    </r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</si>
  <si>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</si>
  <si>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</si>
  <si>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</si>
  <si>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</si>
  <si>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</si>
  <si>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</si>
  <si>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</si>
  <si>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</si>
  <si>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</si>
  <si>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</si>
  <si>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合计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</si>
  <si>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</si>
  <si>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</si>
  <si>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</si>
  <si>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</si>
  <si>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</si>
  <si>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</si>
  <si>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</si>
  <si>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机关事业单位基本养老保险缴费支出★</t>
  </si>
  <si>
    <t>2080506</t>
  </si>
  <si>
    <t>机关事业单位职业年金缴费支出★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</si>
  <si>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</si>
  <si>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</si>
  <si>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</si>
  <si>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</si>
  <si>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</si>
  <si>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</si>
  <si>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</si>
  <si>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</si>
  <si>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</si>
  <si>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</si>
  <si>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</si>
  <si>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</si>
  <si>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211</t>
  </si>
  <si>
    <t>节能环保支出</t>
  </si>
  <si>
    <t>21104</t>
  </si>
  <si>
    <t>自然生态保护</t>
  </si>
  <si>
    <t>2110402</t>
  </si>
  <si>
    <t>农村环境保护</t>
  </si>
  <si>
    <t>212</t>
  </si>
  <si>
    <t>城乡社区支出</t>
  </si>
  <si>
    <t>21201</t>
  </si>
  <si>
    <t>城乡社区管理事务</t>
  </si>
  <si>
    <t>2120104</t>
  </si>
  <si>
    <t>城管执法</t>
  </si>
  <si>
    <t>21203</t>
  </si>
  <si>
    <t>城乡社区公共设施</t>
  </si>
  <si>
    <t>2120303</t>
  </si>
  <si>
    <t>小城镇基础设施建设</t>
  </si>
  <si>
    <t>2120399</t>
  </si>
  <si>
    <t>其他城乡社区公共设施支出</t>
  </si>
  <si>
    <t>21205</t>
  </si>
  <si>
    <t>城乡社区环境卫生</t>
  </si>
  <si>
    <t>2120501</t>
  </si>
  <si>
    <t>21208</t>
  </si>
  <si>
    <t>国有土地使用权出让收入安排的支出</t>
  </si>
  <si>
    <t>2120803</t>
  </si>
  <si>
    <t>城市建设支出</t>
  </si>
  <si>
    <t>21213</t>
  </si>
  <si>
    <t>城市基础设施配套费安排的支出</t>
  </si>
  <si>
    <t>2121302</t>
  </si>
  <si>
    <t>城市环境卫生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</si>
  <si>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</si>
  <si>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</si>
  <si>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</si>
  <si>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</si>
  <si>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</si>
  <si>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</si>
  <si>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</si>
  <si>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</si>
  <si>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</si>
  <si>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</si>
  <si>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2240109</t>
  </si>
  <si>
    <t>应急管理</t>
  </si>
  <si>
    <t>其他自然灾害防治及应急管理支出</t>
  </si>
  <si>
    <t>抗役特别国债安排的支出</t>
  </si>
  <si>
    <t>基础设施建设</t>
  </si>
  <si>
    <t>生态环境治理</t>
  </si>
  <si>
    <t>单位预算支出总表</t>
  </si>
  <si>
    <r>
      <t>公开</t>
    </r>
    <r>
      <rPr>
        <sz val="11"/>
        <color indexed="64"/>
        <rFont val="Times New Roman"/>
      </rPr>
      <t>03</t>
    </r>
    <r>
      <rPr>
        <sz val="11"/>
        <color indexed="64"/>
        <rFont val="宋体"/>
      </rPr>
      <t>表</t>
    </r>
  </si>
  <si>
    <t xml:space="preserve">单位编码及名称：333002 白沟镇综合行政执法办公室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</si>
  <si>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</si>
  <si>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</si>
  <si>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</si>
  <si>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</si>
  <si>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</si>
  <si>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</si>
  <si>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单位预算财政拨款收支总表</t>
  </si>
  <si>
    <t>公开04表</t>
  </si>
  <si>
    <t>金额</t>
  </si>
  <si>
    <t>一般公共预算财政拨款</t>
  </si>
  <si>
    <t>政府性基金预算财政拨款</t>
  </si>
  <si>
    <t>国有资本经营预算财政拨款</t>
  </si>
  <si>
    <t>5</t>
  </si>
  <si>
    <t>6</t>
  </si>
  <si>
    <t>7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</si>
  <si>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</si>
  <si>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</si>
  <si>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</si>
  <si>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</si>
  <si>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单位预算一般公共预算财政拨款支出表</t>
  </si>
  <si>
    <r>
      <t>公开</t>
    </r>
    <r>
      <rPr>
        <sz val="11"/>
        <color indexed="64"/>
        <rFont val="Times New Roman"/>
      </rPr>
      <t>05</t>
    </r>
    <r>
      <rPr>
        <sz val="11"/>
        <color indexed="64"/>
        <rFont val="宋体"/>
      </rPr>
      <t>表</t>
    </r>
  </si>
  <si>
    <r>
      <t>基本支出</t>
    </r>
    <r>
      <rPr>
        <b/>
        <sz val="11"/>
        <rFont val="Times New Roman"/>
      </rPr>
      <t xml:space="preserve">  </t>
    </r>
  </si>
  <si>
    <t>单位预算一般公共预算财政拨款基本支出表</t>
  </si>
  <si>
    <r>
      <t>公开</t>
    </r>
    <r>
      <rPr>
        <sz val="11"/>
        <color indexed="64"/>
        <rFont val="Times New Roman"/>
      </rPr>
      <t>06</t>
    </r>
    <r>
      <rPr>
        <sz val="11"/>
        <color indexed="64"/>
        <rFont val="宋体"/>
      </rPr>
      <t>表</t>
    </r>
  </si>
  <si>
    <t>部门经济分类科目编码</t>
  </si>
  <si>
    <t>人员经费</t>
  </si>
  <si>
    <t>公用经费</t>
  </si>
  <si>
    <t>工资福利支出</t>
  </si>
  <si>
    <t>基本工资</t>
  </si>
  <si>
    <t>津贴补贴★</t>
  </si>
  <si>
    <t>奖金</t>
  </si>
  <si>
    <t>绩效工资</t>
  </si>
  <si>
    <t>机关事业单位基本养老保险缴费★</t>
  </si>
  <si>
    <t>职业年金缴费★</t>
  </si>
  <si>
    <t>城镇职工基本医疗保险缴费</t>
  </si>
  <si>
    <t>其他社会保障缴费★</t>
  </si>
  <si>
    <t>商品和服务支出</t>
  </si>
  <si>
    <t>办公费</t>
  </si>
  <si>
    <t>印刷费</t>
  </si>
  <si>
    <t>水费</t>
  </si>
  <si>
    <t>电费</t>
  </si>
  <si>
    <t>邮电费</t>
  </si>
  <si>
    <t>差旅费</t>
  </si>
  <si>
    <t>维修(护)费</t>
  </si>
  <si>
    <t>会议费</t>
  </si>
  <si>
    <t>培训费</t>
  </si>
  <si>
    <t>工会经费</t>
  </si>
  <si>
    <t>福利费</t>
  </si>
  <si>
    <t>其他商品和服务支出</t>
  </si>
  <si>
    <t>对个人和家庭的补助</t>
  </si>
  <si>
    <t>退休费</t>
  </si>
  <si>
    <t>生活补助</t>
  </si>
  <si>
    <t>奖励金</t>
  </si>
  <si>
    <t>单位预算政府基金预算财政拨款支出表</t>
  </si>
  <si>
    <r>
      <t>公开</t>
    </r>
    <r>
      <rPr>
        <sz val="11"/>
        <rFont val="Times New Roman"/>
      </rPr>
      <t>07</t>
    </r>
    <r>
      <rPr>
        <sz val="11"/>
        <rFont val="宋体"/>
      </rPr>
      <t>表</t>
    </r>
  </si>
  <si>
    <t>234</t>
  </si>
  <si>
    <t>抗疫特别国债安排的支出</t>
  </si>
  <si>
    <t>23401</t>
  </si>
  <si>
    <t>2340108</t>
  </si>
  <si>
    <t>备注：</t>
  </si>
  <si>
    <t>我部门无政府性基金预算,空表列示。</t>
  </si>
  <si>
    <t>单位预算国有资本经营预算财政拨款支出表</t>
  </si>
  <si>
    <t>公开08表</t>
  </si>
  <si>
    <t>我部门无国有资本经营预算,空表列示。</t>
  </si>
  <si>
    <t>单位预算财政拨款“三公”经费支出表</t>
  </si>
  <si>
    <r>
      <t>公开</t>
    </r>
    <r>
      <rPr>
        <sz val="11"/>
        <color indexed="64"/>
        <rFont val="Times New Roman"/>
      </rPr>
      <t>09</t>
    </r>
    <r>
      <rPr>
        <sz val="11"/>
        <color indexed="64"/>
        <rFont val="宋体"/>
      </rPr>
      <t>表</t>
    </r>
  </si>
  <si>
    <t>项目</t>
  </si>
  <si>
    <t>资金来源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</si>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</sst>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 &quot;￥&quot;* #,##0_ ;_ &quot;￥&quot;* \-#,##0_ ;_ &quot;￥&quot;* &quot;-&quot;_ ;_ @_ "/>
    <numFmt numFmtId="161" formatCode="_ &quot;￥&quot;* #,##0.00_ ;_ &quot;￥&quot;* \-#,##0.00_ ;_ &quot;￥&quot;* &quot;-&quot;??_ ;_ @_ "/>
    <numFmt numFmtId="162" formatCode="_ * #,##0_ ;_ * \-#,##0_ ;_ * &quot;-&quot;_ ;_ @_ "/>
    <numFmt numFmtId="163" formatCode="_ * #,##0.00_ ;_ * \-#,##0.00_ ;_ * &quot;-&quot;??_ ;_ @_ "/>
    <numFmt numFmtId="164" formatCode="0.00_ "/>
    <numFmt numFmtId="165" formatCode="#,##0.00_ "/>
  </numFmts>
  <fonts count="43">
    <font>
      <sz val="12.000000"/>
      <color theme="1"/>
      <name val="宋体"/>
    </font>
    <font>
      <sz val="11.000000"/>
      <color indexed="64"/>
      <name val="宋体"/>
    </font>
    <font>
      <sz val="11.000000"/>
      <color indexed="62"/>
      <name val="宋体"/>
    </font>
    <font>
      <sz val="11.000000"/>
      <color indexed="20"/>
      <name val="宋体"/>
    </font>
    <font>
      <sz val="11.000000"/>
      <color indexed="42"/>
      <name val="宋体"/>
    </font>
    <font>
      <u/>
      <sz val="12.000000"/>
      <color indexed="4"/>
      <name val="宋体"/>
    </font>
    <font>
      <u/>
      <sz val="11.000000"/>
      <color indexed="20"/>
      <name val="宋体"/>
    </font>
    <font>
      <b/>
      <sz val="11.000000"/>
      <color indexed="62"/>
      <name val="宋体"/>
    </font>
    <font>
      <sz val="11.000000"/>
      <color indexed="2"/>
      <name val="宋体"/>
    </font>
    <font>
      <b/>
      <sz val="18.000000"/>
      <color indexed="62"/>
      <name val="宋体"/>
    </font>
    <font>
      <sz val="9.000000"/>
      <name val="宋体"/>
    </font>
    <font>
      <i/>
      <sz val="11.000000"/>
      <color indexed="23"/>
      <name val="宋体"/>
    </font>
    <font>
      <b/>
      <sz val="15.000000"/>
      <color indexed="62"/>
      <name val="宋体"/>
    </font>
    <font>
      <b/>
      <sz val="13.000000"/>
      <color indexed="62"/>
      <name val="宋体"/>
    </font>
    <font>
      <b/>
      <sz val="11.000000"/>
      <color indexed="63"/>
      <name val="宋体"/>
    </font>
    <font>
      <b/>
      <sz val="11.000000"/>
      <color indexed="52"/>
      <name val="宋体"/>
    </font>
    <font>
      <b/>
      <sz val="11.000000"/>
      <color indexed="42"/>
      <name val="宋体"/>
    </font>
    <font>
      <sz val="11.000000"/>
      <color indexed="52"/>
      <name val="宋体"/>
    </font>
    <font>
      <b/>
      <sz val="11.000000"/>
      <color indexed="64"/>
      <name val="宋体"/>
    </font>
    <font>
      <sz val="11.000000"/>
      <color indexed="17"/>
      <name val="宋体"/>
    </font>
    <font>
      <sz val="11.000000"/>
      <color indexed="60"/>
      <name val="宋体"/>
    </font>
    <font>
      <sz val="10.000000"/>
      <name val="Arial"/>
    </font>
    <font>
      <b/>
      <sz val="21.750000"/>
      <name val="宋体"/>
    </font>
    <font>
      <b/>
      <sz val="11.000000"/>
      <name val="宋体"/>
    </font>
    <font>
      <sz val="11.000000"/>
      <name val="宋体"/>
    </font>
    <font>
      <sz val="10.000000"/>
      <name val="宋体"/>
    </font>
    <font>
      <sz val="12.000000"/>
      <name val="Times New Roman"/>
    </font>
    <font>
      <sz val="18.000000"/>
      <name val="Times New Roman"/>
    </font>
    <font>
      <b/>
      <sz val="18.000000"/>
      <name val="宋体"/>
    </font>
    <font>
      <sz val="11.000000"/>
      <name val="Times New Roman"/>
    </font>
    <font>
      <sz val="11.000000"/>
      <color indexed="64"/>
      <name val="Times New Roman"/>
    </font>
    <font>
      <sz val="11.000000"/>
      <color indexed="64"/>
      <name val="方正仿宋_GBK"/>
    </font>
    <font>
      <b/>
      <sz val="11.000000"/>
      <name val="Times New Roman"/>
    </font>
    <font>
      <b/>
      <sz val="11.000000"/>
      <name val="方正书宋_GBK"/>
    </font>
    <font>
      <sz val="11.000000"/>
      <name val="方正仿宋_GBK"/>
    </font>
    <font>
      <sz val="10.000000"/>
      <name val="Times New Roman"/>
    </font>
    <font>
      <sz val="16.000000"/>
      <name val="Times New Roman"/>
    </font>
    <font>
      <sz val="18.000000"/>
      <name val="宋体"/>
    </font>
    <font>
      <b/>
      <sz val="18.000000"/>
      <name val="方正小标宋_GBK"/>
    </font>
    <font>
      <b/>
      <sz val="18.000000"/>
      <name val="Times New Roman"/>
    </font>
    <font>
      <b/>
      <sz val="11.000000"/>
      <name val="方正仿宋_GBK"/>
    </font>
    <font>
      <sz val="12.000000"/>
      <color indexed="2"/>
      <name val="Times New Roman"/>
    </font>
    <font>
      <sz val="11.000000"/>
      <color indexed="2"/>
      <name val="Times New Roman"/>
    </font>
  </fonts>
  <fills count="20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49"/>
        <bgColor indexed="49"/>
      </patternFill>
    </fill>
    <fill>
      <patternFill patternType="solid">
        <fgColor indexed="22"/>
        <bgColor indexed="22"/>
      </patternFill>
    </fill>
    <fill>
      <patternFill patternType="solid">
        <fgColor indexed="65"/>
        <bgColor indexed="65"/>
      </patternFill>
    </fill>
    <fill>
      <patternFill patternType="solid">
        <fgColor indexed="55"/>
        <bgColor indexed="55"/>
      </patternFill>
    </fill>
    <fill>
      <patternFill patternType="solid">
        <fgColor indexed="2"/>
        <bgColor indexed="2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57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53"/>
        <bgColor indexed="53"/>
      </patternFill>
    </fill>
    <fill>
      <patternFill patternType="solid">
        <fgColor indexed="5"/>
        <bgColor indexed="5"/>
      </patternFill>
    </fill>
    <fill>
      <patternFill patternType="solid">
        <fgColor rgb="FFE5DFEC"/>
        <bgColor rgb="FFE5DFEC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thick">
        <color indexed="49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49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none"/>
      <right style="none"/>
      <top style="thin">
        <color indexed="49"/>
      </top>
      <bottom style="double">
        <color indexed="49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</borders>
  <cellStyleXfs count="71">
    <xf fontId="0" fillId="0" borderId="0" numFmtId="0" applyNumberFormat="1" applyFont="1" applyFill="1" applyBorder="1"/>
    <xf fontId="0" fillId="0" borderId="0" numFmtId="0" applyNumberFormat="1" applyFont="1" applyFill="1" applyBorder="1">
      <alignment vertical="center"/>
    </xf>
    <xf fontId="0" fillId="0" borderId="0" numFmtId="0" applyNumberFormat="1" applyFont="1" applyFill="1" applyBorder="1">
      <alignment vertical="center"/>
    </xf>
    <xf fontId="1" fillId="0" borderId="0" numFmtId="160" applyNumberFormat="1" applyFont="1" applyFill="1" applyBorder="1">
      <alignment vertical="center"/>
    </xf>
    <xf fontId="1" fillId="2" borderId="0" numFmtId="0" applyNumberFormat="1" applyFont="1" applyFill="1" applyBorder="1">
      <alignment vertical="center"/>
    </xf>
    <xf fontId="2" fillId="3" borderId="1" numFmtId="0" applyNumberFormat="1" applyFont="1" applyFill="1" applyBorder="1">
      <alignment vertical="center"/>
    </xf>
    <xf fontId="1" fillId="0" borderId="0" numFmtId="161" applyNumberFormat="1" applyFont="1" applyFill="1" applyBorder="1">
      <alignment vertical="center"/>
    </xf>
    <xf fontId="1" fillId="0" borderId="0" numFmtId="162" applyNumberFormat="1" applyFont="1" applyFill="1" applyBorder="1">
      <alignment vertical="center"/>
    </xf>
    <xf fontId="1" fillId="4" borderId="0" numFmtId="0" applyNumberFormat="1" applyFont="1" applyFill="1" applyBorder="1">
      <alignment vertical="center"/>
    </xf>
    <xf fontId="3" fillId="5" borderId="0" numFmtId="0" applyNumberFormat="1" applyFont="1" applyFill="1" applyBorder="1">
      <alignment vertical="center"/>
    </xf>
    <xf fontId="1" fillId="0" borderId="0" numFmtId="163" applyNumberFormat="1" applyFont="1" applyFill="1" applyBorder="1">
      <alignment vertical="center"/>
    </xf>
    <xf fontId="4" fillId="4" borderId="0" numFmtId="0" applyNumberFormat="1" applyFont="1" applyFill="1" applyBorder="1">
      <alignment vertical="center"/>
    </xf>
    <xf fontId="5" fillId="0" borderId="0" numFmtId="0" applyNumberFormat="1" applyFont="1" applyFill="1" applyBorder="1">
      <alignment vertical="top"/>
    </xf>
    <xf fontId="3" fillId="5" borderId="0" numFmtId="0" applyNumberFormat="1" applyFont="1" applyFill="1" applyBorder="1">
      <alignment vertical="center"/>
    </xf>
    <xf fontId="1" fillId="0" borderId="0" numFmtId="9" applyNumberFormat="1" applyFont="1" applyFill="1" applyBorder="1">
      <alignment vertical="center"/>
    </xf>
    <xf fontId="6" fillId="0" borderId="0" numFmtId="0" applyNumberFormat="1" applyFont="1" applyFill="1" applyBorder="1">
      <alignment vertical="center"/>
    </xf>
    <xf fontId="1" fillId="2" borderId="2" numFmtId="0" applyNumberFormat="1" applyFont="1" applyFill="1" applyBorder="1">
      <alignment vertical="center"/>
    </xf>
    <xf fontId="0" fillId="0" borderId="0" numFmtId="0" applyNumberFormat="1" applyFont="1" applyFill="1" applyBorder="1">
      <alignment vertical="center"/>
    </xf>
    <xf fontId="4" fillId="6" borderId="0" numFmtId="0" applyNumberFormat="1" applyFont="1" applyFill="1" applyBorder="1">
      <alignment vertical="center"/>
    </xf>
    <xf fontId="7" fillId="0" borderId="0" numFmtId="0" applyNumberFormat="1" applyFont="1" applyFill="1" applyBorder="1">
      <alignment vertical="center"/>
    </xf>
    <xf fontId="8" fillId="0" borderId="0" numFmtId="0" applyNumberFormat="1" applyFont="1" applyFill="1" applyBorder="1">
      <alignment vertical="center"/>
    </xf>
    <xf fontId="9" fillId="0" borderId="0" numFmtId="0" applyNumberFormat="1" applyFont="1" applyFill="1" applyBorder="1">
      <alignment vertical="center"/>
    </xf>
    <xf fontId="0" fillId="0" borderId="0" numFmtId="0" applyNumberFormat="1" applyFont="1" applyFill="1" applyBorder="1"/>
    <xf fontId="10" fillId="0" borderId="0" numFmtId="0" applyNumberFormat="1" applyFont="1" applyFill="1" applyBorder="1"/>
    <xf fontId="11" fillId="0" borderId="0" numFmtId="0" applyNumberFormat="1" applyFont="1" applyFill="1" applyBorder="1">
      <alignment vertical="center"/>
    </xf>
    <xf fontId="0" fillId="0" borderId="0" numFmtId="0" applyNumberFormat="1" applyFont="1" applyFill="1" applyBorder="1"/>
    <xf fontId="12" fillId="0" borderId="3" numFmtId="0" applyNumberFormat="1" applyFont="1" applyFill="1" applyBorder="1">
      <alignment vertical="center"/>
    </xf>
    <xf fontId="10" fillId="0" borderId="0" numFmtId="0" applyNumberFormat="1" applyFont="1" applyFill="1" applyBorder="1"/>
    <xf fontId="13" fillId="0" borderId="4" numFmtId="0" applyNumberFormat="1" applyFont="1" applyFill="1" applyBorder="1">
      <alignment vertical="center"/>
    </xf>
    <xf fontId="4" fillId="7" borderId="0" numFmtId="0" applyNumberFormat="1" applyFont="1" applyFill="1" applyBorder="1">
      <alignment vertical="center"/>
    </xf>
    <xf fontId="7" fillId="0" borderId="5" numFmtId="0" applyNumberFormat="1" applyFont="1" applyFill="1" applyBorder="1">
      <alignment vertical="center"/>
    </xf>
    <xf fontId="4" fillId="8" borderId="0" numFmtId="0" applyNumberFormat="1" applyFont="1" applyFill="1" applyBorder="1">
      <alignment vertical="center"/>
    </xf>
    <xf fontId="14" fillId="9" borderId="6" numFmtId="0" applyNumberFormat="1" applyFont="1" applyFill="1" applyBorder="1">
      <alignment vertical="center"/>
    </xf>
    <xf fontId="15" fillId="9" borderId="1" numFmtId="0" applyNumberFormat="1" applyFont="1" applyFill="1" applyBorder="1">
      <alignment vertical="center"/>
    </xf>
    <xf fontId="16" fillId="10" borderId="7" numFmtId="0" applyNumberFormat="1" applyFont="1" applyFill="1" applyBorder="1">
      <alignment vertical="center"/>
    </xf>
    <xf fontId="1" fillId="3" borderId="0" numFmtId="0" applyNumberFormat="1" applyFont="1" applyFill="1" applyBorder="1">
      <alignment vertical="center"/>
    </xf>
    <xf fontId="4" fillId="11" borderId="0" numFmtId="0" applyNumberFormat="1" applyFont="1" applyFill="1" applyBorder="1">
      <alignment vertical="center"/>
    </xf>
    <xf fontId="17" fillId="0" borderId="8" numFmtId="0" applyNumberFormat="1" applyFont="1" applyFill="1" applyBorder="1">
      <alignment vertical="center"/>
    </xf>
    <xf fontId="18" fillId="0" borderId="9" numFmtId="0" applyNumberFormat="1" applyFont="1" applyFill="1" applyBorder="1">
      <alignment vertical="center"/>
    </xf>
    <xf fontId="19" fillId="12" borderId="0" numFmtId="0" applyNumberFormat="1" applyFont="1" applyFill="1" applyBorder="1">
      <alignment vertical="center"/>
    </xf>
    <xf fontId="20" fillId="4" borderId="0" numFmtId="0" applyNumberFormat="1" applyFont="1" applyFill="1" applyBorder="1">
      <alignment vertical="center"/>
    </xf>
    <xf fontId="1" fillId="13" borderId="0" numFmtId="0" applyNumberFormat="1" applyFont="1" applyFill="1" applyBorder="1">
      <alignment vertical="center"/>
    </xf>
    <xf fontId="4" fillId="7" borderId="0" numFmtId="0" applyNumberFormat="1" applyFont="1" applyFill="1" applyBorder="1">
      <alignment vertical="center"/>
    </xf>
    <xf fontId="1" fillId="9" borderId="0" numFmtId="0" applyNumberFormat="1" applyFont="1" applyFill="1" applyBorder="1">
      <alignment vertical="center"/>
    </xf>
    <xf fontId="1" fillId="8" borderId="0" numFmtId="0" applyNumberFormat="1" applyFont="1" applyFill="1" applyBorder="1">
      <alignment vertical="center"/>
    </xf>
    <xf fontId="1" fillId="3" borderId="0" numFmtId="0" applyNumberFormat="1" applyFont="1" applyFill="1" applyBorder="1">
      <alignment vertical="center"/>
    </xf>
    <xf fontId="1" fillId="6" borderId="0" numFmtId="0" applyNumberFormat="1" applyFont="1" applyFill="1" applyBorder="1">
      <alignment vertical="center"/>
    </xf>
    <xf fontId="4" fillId="14" borderId="0" numFmtId="0" applyNumberFormat="1" applyFont="1" applyFill="1" applyBorder="1">
      <alignment vertical="center"/>
    </xf>
    <xf fontId="4" fillId="15" borderId="0" numFmtId="0" applyNumberFormat="1" applyFont="1" applyFill="1" applyBorder="1">
      <alignment vertical="center"/>
    </xf>
    <xf fontId="1" fillId="9" borderId="0" numFmtId="0" applyNumberFormat="1" applyFont="1" applyFill="1" applyBorder="1">
      <alignment vertical="center"/>
    </xf>
    <xf fontId="1" fillId="8" borderId="0" numFmtId="0" applyNumberFormat="1" applyFont="1" applyFill="1" applyBorder="1">
      <alignment vertical="center"/>
    </xf>
    <xf fontId="4" fillId="7" borderId="0" numFmtId="0" applyNumberFormat="1" applyFont="1" applyFill="1" applyBorder="1">
      <alignment vertical="center"/>
    </xf>
    <xf fontId="1" fillId="16" borderId="0" numFmtId="0" applyNumberFormat="1" applyFont="1" applyFill="1" applyBorder="1">
      <alignment vertical="center"/>
    </xf>
    <xf fontId="4" fillId="7" borderId="0" numFmtId="0" applyNumberFormat="1" applyFont="1" applyFill="1" applyBorder="1">
      <alignment vertical="center"/>
    </xf>
    <xf fontId="4" fillId="17" borderId="0" numFmtId="0" applyNumberFormat="1" applyFont="1" applyFill="1" applyBorder="1">
      <alignment vertical="center"/>
    </xf>
    <xf fontId="1" fillId="3" borderId="0" numFmtId="0" applyNumberFormat="1" applyFont="1" applyFill="1" applyBorder="1">
      <alignment vertical="center"/>
    </xf>
    <xf fontId="4" fillId="3" borderId="0" numFmtId="0" applyNumberFormat="1" applyFont="1" applyFill="1" applyBorder="1">
      <alignment vertical="center"/>
    </xf>
    <xf fontId="3" fillId="5" borderId="0" numFmtId="0" applyNumberFormat="1" applyFont="1" applyFill="1" applyBorder="1">
      <alignment vertical="center"/>
    </xf>
    <xf fontId="1" fillId="0" borderId="0" numFmtId="0" applyNumberFormat="1" applyFont="1" applyFill="1" applyBorder="1">
      <alignment vertical="center"/>
    </xf>
    <xf fontId="3" fillId="5" borderId="0" numFmtId="0" applyNumberFormat="1" applyFont="1" applyFill="1" applyBorder="1">
      <alignment vertical="center"/>
    </xf>
    <xf fontId="3" fillId="5" borderId="0" numFmtId="0" applyNumberFormat="1" applyFont="1" applyFill="1" applyBorder="1">
      <alignment vertical="center"/>
    </xf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>
      <alignment vertical="center"/>
    </xf>
    <xf fontId="19" fillId="12" borderId="0" numFmtId="0" applyNumberFormat="1" applyFont="1" applyFill="1" applyBorder="1">
      <alignment vertical="center"/>
    </xf>
    <xf fontId="19" fillId="12" borderId="0" numFmtId="0" applyNumberFormat="1" applyFont="1" applyFill="1" applyBorder="1">
      <alignment vertical="center"/>
    </xf>
    <xf fontId="19" fillId="12" borderId="0" numFmtId="0" applyNumberFormat="1" applyFont="1" applyFill="1" applyBorder="1">
      <alignment vertical="center"/>
    </xf>
    <xf fontId="19" fillId="12" borderId="0" numFmtId="0" applyNumberFormat="1" applyFont="1" applyFill="1" applyBorder="1">
      <alignment vertical="center"/>
    </xf>
    <xf fontId="21" fillId="0" borderId="0" numFmtId="0" applyNumberFormat="1" applyFont="1" applyFill="1" applyBorder="1"/>
  </cellStyleXfs>
  <cellXfs count="118">
    <xf fontId="0" fillId="0" borderId="0" numFmtId="0" xfId="0"/>
    <xf fontId="1" fillId="0" borderId="0" numFmtId="0" xfId="0" applyFont="1" applyAlignment="1">
      <alignment vertical="center"/>
    </xf>
    <xf fontId="1" fillId="0" borderId="0" numFmtId="0" xfId="0" applyFont="1" applyAlignment="1">
      <alignment horizontal="left" vertical="center"/>
    </xf>
    <xf fontId="22" fillId="0" borderId="0" numFmtId="0" xfId="28" applyFont="1" applyAlignment="1">
      <alignment horizontal="center" vertical="center" wrapText="1"/>
    </xf>
    <xf fontId="10" fillId="0" borderId="0" numFmtId="0" xfId="28" applyFont="1" applyAlignment="1">
      <alignment horizontal="center" vertical="center" wrapText="1"/>
    </xf>
    <xf fontId="10" fillId="0" borderId="0" numFmtId="0" xfId="28" applyFont="1" applyAlignment="1">
      <alignment horizontal="left" vertical="center" wrapText="1"/>
    </xf>
    <xf fontId="10" fillId="0" borderId="0" numFmtId="0" xfId="28" applyFont="1" applyAlignment="1">
      <alignment horizontal="right" vertical="center" wrapText="1"/>
    </xf>
    <xf fontId="23" fillId="0" borderId="0" numFmtId="0" xfId="28" applyFont="1" applyAlignment="1">
      <alignment horizontal="center" vertical="center" wrapText="1"/>
    </xf>
    <xf fontId="24" fillId="0" borderId="0" numFmtId="0" xfId="28" applyFont="1" applyAlignment="1">
      <alignment horizontal="center" vertical="center" wrapText="1"/>
    </xf>
    <xf fontId="24" fillId="0" borderId="0" numFmtId="0" xfId="28" applyFont="1" applyAlignment="1">
      <alignment horizontal="left" vertical="center" wrapText="1"/>
    </xf>
    <xf fontId="24" fillId="0" borderId="0" numFmtId="0" xfId="28" applyFont="1" applyAlignment="1">
      <alignment horizontal="right" vertical="center" wrapText="1"/>
    </xf>
    <xf fontId="24" fillId="0" borderId="10" numFmtId="0" xfId="28" applyFont="1" applyBorder="1" applyAlignment="1">
      <alignment horizontal="center" vertical="center" wrapText="1"/>
    </xf>
    <xf fontId="24" fillId="0" borderId="10" numFmtId="0" xfId="28" applyFont="1" applyBorder="1" applyAlignment="1">
      <alignment horizontal="left" vertical="center" wrapText="1"/>
    </xf>
    <xf fontId="24" fillId="0" borderId="10" numFmtId="1" xfId="28" applyNumberFormat="1" applyFont="1" applyBorder="1" applyAlignment="1" applyProtection="1">
      <alignment horizontal="center" vertical="center"/>
    </xf>
    <xf fontId="25" fillId="0" borderId="10" numFmtId="49" xfId="28" applyNumberFormat="1" applyFont="1" applyBorder="1" applyAlignment="1" applyProtection="1">
      <alignment horizontal="left" vertical="center"/>
    </xf>
    <xf fontId="25" fillId="0" borderId="10" numFmtId="2" xfId="28" applyNumberFormat="1" applyFont="1" applyBorder="1" applyAlignment="1" applyProtection="1">
      <alignment horizontal="left" vertical="center"/>
    </xf>
    <xf fontId="25" fillId="0" borderId="10" numFmtId="2" xfId="24" applyNumberFormat="1" applyFont="1" applyBorder="1" applyAlignment="1" applyProtection="1">
      <alignment horizontal="left" vertical="center"/>
    </xf>
    <xf fontId="26" fillId="0" borderId="0" numFmtId="0" xfId="0" applyFont="1" applyAlignment="1">
      <alignment horizontal="right" vertical="center"/>
    </xf>
    <xf fontId="27" fillId="0" borderId="0" numFmtId="0" xfId="0" applyFont="1" applyAlignment="1">
      <alignment horizontal="right" vertical="center"/>
    </xf>
    <xf fontId="28" fillId="0" borderId="0" numFmtId="0" xfId="28" applyFont="1" applyAlignment="1">
      <alignment horizontal="center" vertical="center" wrapText="1"/>
    </xf>
    <xf fontId="29" fillId="0" borderId="0" numFmtId="0" xfId="0" applyFont="1" applyAlignment="1">
      <alignment horizontal="right" vertical="center"/>
    </xf>
    <xf fontId="29" fillId="9" borderId="0" numFmtId="0" xfId="0" applyFont="1" applyFill="1" applyAlignment="1">
      <alignment horizontal="right" vertical="center"/>
    </xf>
    <xf fontId="1" fillId="9" borderId="0" numFmtId="0" xfId="3" applyFont="1" applyFill="1" applyAlignment="1">
      <alignment horizontal="right" vertical="center"/>
    </xf>
    <xf fontId="1" fillId="9" borderId="0" numFmtId="0" xfId="3" applyFont="1" applyFill="1" applyAlignment="1">
      <alignment horizontal="left" vertical="center"/>
    </xf>
    <xf fontId="30" fillId="9" borderId="0" numFmtId="0" xfId="0" applyFont="1" applyFill="1" applyAlignment="1">
      <alignment horizontal="center" vertical="center"/>
    </xf>
    <xf fontId="24" fillId="9" borderId="0" numFmtId="0" xfId="0" applyFont="1" applyFill="1" applyAlignment="1">
      <alignment horizontal="right" vertical="center"/>
    </xf>
    <xf fontId="31" fillId="9" borderId="0" numFmtId="0" xfId="3" applyFont="1" applyFill="1" applyAlignment="1">
      <alignment horizontal="right" vertical="center"/>
    </xf>
    <xf fontId="32" fillId="0" borderId="0" numFmtId="0" xfId="0" applyFont="1" applyAlignment="1">
      <alignment horizontal="right" vertical="center" wrapText="1"/>
    </xf>
    <xf fontId="23" fillId="9" borderId="10" numFmtId="164" xfId="0" applyNumberFormat="1" applyFont="1" applyFill="1" applyBorder="1" applyAlignment="1">
      <alignment horizontal="center" vertical="center" wrapText="1"/>
    </xf>
    <xf fontId="32" fillId="9" borderId="10" numFmtId="164" xfId="0" applyNumberFormat="1" applyFont="1" applyFill="1" applyBorder="1" applyAlignment="1">
      <alignment horizontal="center" vertical="center" wrapText="1"/>
    </xf>
    <xf fontId="33" fillId="9" borderId="10" numFmtId="164" xfId="0" applyNumberFormat="1" applyFont="1" applyFill="1" applyBorder="1" applyAlignment="1">
      <alignment horizontal="center" vertical="center" wrapText="1"/>
    </xf>
    <xf fontId="33" fillId="0" borderId="10" numFmtId="164" xfId="0" applyNumberFormat="1" applyFont="1" applyBorder="1" applyAlignment="1">
      <alignment horizontal="center" vertical="center" wrapText="1"/>
    </xf>
    <xf fontId="32" fillId="0" borderId="10" numFmtId="164" xfId="0" applyNumberFormat="1" applyFont="1" applyBorder="1" applyAlignment="1">
      <alignment horizontal="center" vertical="center" wrapText="1"/>
    </xf>
    <xf fontId="34" fillId="9" borderId="10" numFmtId="164" xfId="0" applyNumberFormat="1" applyFont="1" applyFill="1" applyBorder="1" applyAlignment="1">
      <alignment horizontal="center" vertical="center"/>
    </xf>
    <xf fontId="29" fillId="9" borderId="10" numFmtId="164" xfId="0" applyNumberFormat="1" applyFont="1" applyFill="1" applyBorder="1" applyAlignment="1">
      <alignment horizontal="center" vertical="center"/>
    </xf>
    <xf fontId="29" fillId="0" borderId="10" numFmtId="164" xfId="0" applyNumberFormat="1" applyFont="1" applyBorder="1" applyAlignment="1">
      <alignment horizontal="right" vertical="center"/>
    </xf>
    <xf fontId="10" fillId="0" borderId="10" numFmtId="49" xfId="0" applyNumberFormat="1" applyFont="1" applyBorder="1" applyAlignment="1" applyProtection="1">
      <alignment horizontal="center" vertical="center"/>
    </xf>
    <xf fontId="10" fillId="0" borderId="10" numFmtId="49" xfId="0" applyNumberFormat="1" applyFont="1" applyBorder="1" applyAlignment="1" applyProtection="1">
      <alignment horizontal="left" vertical="center"/>
    </xf>
    <xf fontId="26" fillId="0" borderId="10" numFmtId="0" xfId="0" applyFont="1" applyBorder="1" applyAlignment="1">
      <alignment horizontal="right" vertical="center"/>
    </xf>
    <xf fontId="26" fillId="18" borderId="10" numFmtId="0" xfId="0" applyFont="1" applyFill="1" applyBorder="1" applyAlignment="1">
      <alignment horizontal="right" vertical="center"/>
    </xf>
    <xf fontId="26" fillId="9" borderId="10" numFmtId="0" xfId="0" applyFont="1" applyFill="1" applyBorder="1" applyAlignment="1">
      <alignment horizontal="right" vertical="center"/>
    </xf>
    <xf fontId="10" fillId="0" borderId="11" numFmtId="49" xfId="0" applyNumberFormat="1" applyFont="1" applyBorder="1" applyAlignment="1" applyProtection="1">
      <alignment horizontal="center" vertical="center"/>
    </xf>
    <xf fontId="10" fillId="0" borderId="12" numFmtId="49" xfId="0" applyNumberFormat="1" applyFont="1" applyBorder="1" applyAlignment="1" applyProtection="1">
      <alignment horizontal="center" vertical="center"/>
    </xf>
    <xf fontId="26" fillId="0" borderId="10" numFmtId="164" xfId="0" applyNumberFormat="1" applyFont="1" applyBorder="1" applyAlignment="1">
      <alignment horizontal="right" vertical="center"/>
    </xf>
    <xf fontId="26" fillId="18" borderId="10" numFmtId="164" xfId="0" applyNumberFormat="1" applyFont="1" applyFill="1" applyBorder="1" applyAlignment="1">
      <alignment horizontal="right" vertical="center"/>
    </xf>
    <xf fontId="35" fillId="0" borderId="11" numFmtId="0" xfId="0" applyFont="1" applyBorder="1" applyAlignment="1">
      <alignment horizontal="center" vertical="center"/>
    </xf>
    <xf fontId="35" fillId="0" borderId="12" numFmtId="0" xfId="0" applyFont="1" applyBorder="1" applyAlignment="1">
      <alignment horizontal="center" vertical="center"/>
    </xf>
    <xf fontId="25" fillId="0" borderId="10" numFmtId="0" xfId="0" applyFont="1" applyBorder="1" applyAlignment="1">
      <alignment horizontal="left" vertical="center"/>
    </xf>
    <xf fontId="36" fillId="0" borderId="0" numFmtId="0" xfId="0" applyFont="1" applyAlignment="1">
      <alignment horizontal="right" vertical="center"/>
    </xf>
    <xf fontId="29" fillId="0" borderId="10" numFmtId="164" xfId="0" applyNumberFormat="1" applyFont="1" applyBorder="1" applyAlignment="1">
      <alignment horizontal="center" vertical="center"/>
    </xf>
    <xf fontId="26" fillId="0" borderId="10" numFmtId="0" xfId="0" applyFont="1" applyBorder="1" applyAlignment="1">
      <alignment horizontal="center" vertical="center"/>
    </xf>
    <xf fontId="28" fillId="0" borderId="0" numFmtId="0" xfId="24" applyFont="1" applyAlignment="1">
      <alignment horizontal="center" vertical="center" wrapText="1"/>
    </xf>
    <xf fontId="37" fillId="0" borderId="0" numFmtId="0" xfId="24" applyFont="1" applyAlignment="1">
      <alignment horizontal="center" vertical="center" wrapText="1"/>
    </xf>
    <xf fontId="37" fillId="0" borderId="0" numFmtId="0" xfId="24" applyFont="1" applyAlignment="1">
      <alignment horizontal="right" vertical="center" wrapText="1"/>
    </xf>
    <xf fontId="23" fillId="0" borderId="0" numFmtId="0" xfId="24" applyFont="1" applyAlignment="1">
      <alignment horizontal="center" vertical="center" wrapText="1"/>
    </xf>
    <xf fontId="24" fillId="0" borderId="0" numFmtId="0" xfId="24" applyFont="1" applyAlignment="1">
      <alignment horizontal="center" vertical="center" wrapText="1"/>
    </xf>
    <xf fontId="24" fillId="0" borderId="0" numFmtId="0" xfId="24" applyFont="1" applyAlignment="1">
      <alignment horizontal="left" vertical="center" wrapText="1"/>
    </xf>
    <xf fontId="24" fillId="0" borderId="0" numFmtId="0" xfId="24" applyFont="1" applyAlignment="1">
      <alignment horizontal="right" vertical="center" wrapText="1"/>
    </xf>
    <xf fontId="24" fillId="0" borderId="10" numFmtId="0" xfId="24" applyFont="1" applyBorder="1" applyAlignment="1">
      <alignment horizontal="center" vertical="center" wrapText="1"/>
    </xf>
    <xf fontId="25" fillId="0" borderId="10" numFmtId="0" xfId="24" applyFont="1" applyBorder="1" applyAlignment="1">
      <alignment horizontal="center" vertical="center" wrapText="1"/>
    </xf>
    <xf fontId="24" fillId="0" borderId="10" numFmtId="1" xfId="24" applyNumberFormat="1" applyFont="1" applyBorder="1" applyAlignment="1" applyProtection="1">
      <alignment horizontal="center" vertical="center"/>
    </xf>
    <xf fontId="24" fillId="0" borderId="10" numFmtId="49" xfId="24" applyNumberFormat="1" applyFont="1" applyBorder="1" applyAlignment="1" applyProtection="1">
      <alignment horizontal="left" vertical="center"/>
    </xf>
    <xf fontId="24" fillId="0" borderId="10" numFmtId="2" xfId="24" applyNumberFormat="1" applyFont="1" applyBorder="1" applyAlignment="1" applyProtection="1">
      <alignment horizontal="right" vertical="center"/>
    </xf>
    <xf fontId="24" fillId="0" borderId="10" numFmtId="2" xfId="28" applyNumberFormat="1" applyFont="1" applyBorder="1" applyAlignment="1" applyProtection="1">
      <alignment horizontal="right" vertical="center"/>
    </xf>
    <xf fontId="26" fillId="0" borderId="0" numFmtId="0" xfId="66" applyFont="1" applyAlignment="1">
      <alignment vertical="center" wrapText="1"/>
    </xf>
    <xf fontId="26" fillId="0" borderId="0" numFmtId="0" xfId="66" applyFont="1" applyAlignment="1">
      <alignment horizontal="center" vertical="center" wrapText="1"/>
    </xf>
    <xf fontId="36" fillId="9" borderId="0" numFmtId="0" xfId="66" applyFont="1" applyFill="1" applyAlignment="1">
      <alignment vertical="center" wrapText="1"/>
    </xf>
    <xf fontId="38" fillId="9" borderId="0" numFmtId="0" xfId="66" applyFont="1" applyFill="1" applyAlignment="1">
      <alignment horizontal="center" vertical="center" wrapText="1"/>
    </xf>
    <xf fontId="39" fillId="9" borderId="0" numFmtId="0" xfId="66" applyFont="1" applyFill="1" applyAlignment="1">
      <alignment horizontal="center" vertical="center" wrapText="1"/>
    </xf>
    <xf fontId="29" fillId="9" borderId="0" numFmtId="0" xfId="66" applyFont="1" applyFill="1" applyAlignment="1">
      <alignment vertical="center" wrapText="1"/>
    </xf>
    <xf fontId="29" fillId="9" borderId="0" numFmtId="0" xfId="66" applyFont="1" applyFill="1" applyAlignment="1">
      <alignment horizontal="center" vertical="center" wrapText="1"/>
    </xf>
    <xf fontId="24" fillId="0" borderId="0" numFmtId="0" xfId="24" applyFont="1" applyAlignment="1">
      <alignment vertical="center" wrapText="1"/>
    </xf>
    <xf fontId="29" fillId="0" borderId="0" numFmtId="0" xfId="66" applyFont="1" applyAlignment="1">
      <alignment horizontal="center" vertical="center" wrapText="1"/>
    </xf>
    <xf fontId="33" fillId="0" borderId="10" numFmtId="0" xfId="66" applyFont="1" applyBorder="1" applyAlignment="1">
      <alignment horizontal="center" vertical="center" wrapText="1"/>
    </xf>
    <xf fontId="32" fillId="0" borderId="10" numFmtId="0" xfId="66" applyFont="1" applyBorder="1" applyAlignment="1">
      <alignment horizontal="center" vertical="center" wrapText="1"/>
    </xf>
    <xf fontId="32" fillId="0" borderId="0" numFmtId="0" xfId="66" applyFont="1" applyAlignment="1">
      <alignment horizontal="center" vertical="center" wrapText="1"/>
    </xf>
    <xf fontId="40" fillId="0" borderId="10" numFmtId="0" xfId="66" applyFont="1" applyBorder="1" applyAlignment="1">
      <alignment horizontal="center" vertical="center" wrapText="1"/>
    </xf>
    <xf fontId="32" fillId="0" borderId="10" numFmtId="164" xfId="66" applyNumberFormat="1" applyFont="1" applyBorder="1" applyAlignment="1">
      <alignment horizontal="center" vertical="center" wrapText="1"/>
    </xf>
    <xf fontId="32" fillId="0" borderId="10" numFmtId="4" xfId="66" applyNumberFormat="1" applyFont="1" applyBorder="1" applyAlignment="1">
      <alignment horizontal="center" vertical="center" wrapText="1"/>
    </xf>
    <xf fontId="29" fillId="0" borderId="0" numFmtId="0" xfId="66" applyFont="1" applyAlignment="1">
      <alignment vertical="center" wrapText="1"/>
    </xf>
    <xf fontId="29" fillId="0" borderId="0" numFmtId="0" xfId="0" applyFont="1" applyAlignment="1">
      <alignment horizontal="center" vertical="center"/>
    </xf>
    <xf fontId="26" fillId="19" borderId="10" numFmtId="0" xfId="0" applyFont="1" applyFill="1" applyBorder="1" applyAlignment="1">
      <alignment horizontal="right" vertical="center"/>
    </xf>
    <xf fontId="41" fillId="19" borderId="10" numFmtId="0" xfId="0" applyFont="1" applyFill="1" applyBorder="1" applyAlignment="1">
      <alignment horizontal="right" vertical="center"/>
    </xf>
    <xf fontId="24" fillId="9" borderId="0" numFmtId="0" xfId="66" applyFont="1" applyFill="1" applyAlignment="1">
      <alignment horizontal="center" vertical="center" wrapText="1"/>
    </xf>
    <xf fontId="33" fillId="0" borderId="11" numFmtId="0" xfId="66" applyFont="1" applyBorder="1" applyAlignment="1">
      <alignment horizontal="center" vertical="center" wrapText="1"/>
    </xf>
    <xf fontId="33" fillId="0" borderId="13" numFmtId="0" xfId="66" applyFont="1" applyBorder="1" applyAlignment="1">
      <alignment horizontal="center" vertical="center" wrapText="1"/>
    </xf>
    <xf fontId="33" fillId="0" borderId="12" numFmtId="0" xfId="66" applyFont="1" applyBorder="1" applyAlignment="1">
      <alignment horizontal="center" vertical="center" wrapText="1"/>
    </xf>
    <xf fontId="23" fillId="0" borderId="10" numFmtId="0" xfId="66" applyFont="1" applyBorder="1" applyAlignment="1">
      <alignment horizontal="center" vertical="center" wrapText="1"/>
    </xf>
    <xf fontId="34" fillId="0" borderId="10" numFmtId="0" xfId="66" applyFont="1" applyBorder="1" applyAlignment="1">
      <alignment horizontal="center" vertical="center" wrapText="1"/>
    </xf>
    <xf fontId="29" fillId="0" borderId="10" numFmtId="0" xfId="66" applyFont="1" applyBorder="1" applyAlignment="1">
      <alignment horizontal="center" vertical="center" wrapText="1"/>
    </xf>
    <xf fontId="0" fillId="0" borderId="10" numFmtId="2" xfId="0" applyNumberFormat="1" applyBorder="1" applyAlignment="1" applyProtection="1">
      <alignment horizontal="center" vertical="center"/>
    </xf>
    <xf fontId="29" fillId="0" borderId="11" numFmtId="0" xfId="66" applyFont="1" applyBorder="1" applyAlignment="1">
      <alignment horizontal="center" vertical="center" wrapText="1"/>
    </xf>
    <xf fontId="29" fillId="0" borderId="12" numFmtId="0" xfId="66" applyFont="1" applyBorder="1" applyAlignment="1">
      <alignment horizontal="center" vertical="center" wrapText="1"/>
    </xf>
    <xf fontId="29" fillId="18" borderId="10" numFmtId="165" xfId="66" applyNumberFormat="1" applyFont="1" applyFill="1" applyBorder="1" applyAlignment="1">
      <alignment horizontal="center" vertical="center" wrapText="1"/>
    </xf>
    <xf fontId="29" fillId="0" borderId="10" numFmtId="4" xfId="66" applyNumberFormat="1" applyFont="1" applyBorder="1" applyAlignment="1">
      <alignment horizontal="center" vertical="center" wrapText="1"/>
    </xf>
    <xf fontId="24" fillId="0" borderId="10" numFmtId="0" xfId="0" applyFont="1" applyBorder="1" applyAlignment="1">
      <alignment horizontal="center" vertical="center"/>
    </xf>
    <xf fontId="24" fillId="0" borderId="10" numFmtId="164" xfId="2" applyNumberFormat="1" applyFont="1" applyBorder="1" applyAlignment="1">
      <alignment horizontal="center" vertical="center"/>
    </xf>
    <xf fontId="8" fillId="0" borderId="10" numFmtId="164" xfId="2" applyNumberFormat="1" applyFont="1" applyBorder="1" applyAlignment="1">
      <alignment horizontal="center" vertical="center"/>
    </xf>
    <xf fontId="24" fillId="0" borderId="10" numFmtId="0" xfId="2" applyFont="1" applyBorder="1" applyAlignment="1">
      <alignment horizontal="center" vertical="center"/>
    </xf>
    <xf fontId="24" fillId="0" borderId="10" numFmtId="0" xfId="2" applyFont="1" applyBorder="1" applyAlignment="1">
      <alignment horizontal="left" vertical="center"/>
    </xf>
    <xf fontId="24" fillId="0" borderId="10" numFmtId="0" xfId="0" applyFont="1" applyBorder="1" applyAlignment="1">
      <alignment horizontal="left" vertical="center"/>
    </xf>
    <xf fontId="42" fillId="0" borderId="10" numFmtId="0" xfId="66" applyFont="1" applyBorder="1" applyAlignment="1">
      <alignment horizontal="center" vertical="center" wrapText="1"/>
    </xf>
    <xf fontId="29" fillId="0" borderId="0" numFmtId="165" xfId="66" applyNumberFormat="1" applyFont="1" applyAlignment="1">
      <alignment vertical="center" wrapText="1"/>
    </xf>
    <xf fontId="24" fillId="9" borderId="0" numFmtId="0" xfId="66" applyFont="1" applyFill="1" applyAlignment="1">
      <alignment horizontal="right" vertical="center" wrapText="1"/>
    </xf>
    <xf fontId="24" fillId="9" borderId="0" numFmtId="0" xfId="66" applyFont="1" applyFill="1" applyAlignment="1">
      <alignment vertical="center" wrapText="1"/>
    </xf>
    <xf fontId="29" fillId="0" borderId="10" numFmtId="164" xfId="66" applyNumberFormat="1" applyFont="1" applyBorder="1" applyAlignment="1">
      <alignment horizontal="center" vertical="center" wrapText="1"/>
    </xf>
    <xf fontId="24" fillId="0" borderId="10" numFmtId="0" xfId="66" applyFont="1" applyBorder="1" applyAlignment="1">
      <alignment vertical="center" wrapText="1"/>
    </xf>
    <xf fontId="29" fillId="0" borderId="10" numFmtId="4" xfId="66" applyNumberFormat="1" applyFont="1" applyBorder="1" applyAlignment="1">
      <alignment vertical="center" wrapText="1"/>
    </xf>
    <xf fontId="29" fillId="18" borderId="10" numFmtId="4" xfId="66" applyNumberFormat="1" applyFont="1" applyFill="1" applyBorder="1" applyAlignment="1">
      <alignment horizontal="center" vertical="center" wrapText="1"/>
    </xf>
    <xf fontId="29" fillId="0" borderId="10" numFmtId="0" xfId="66" applyFont="1" applyBorder="1" applyAlignment="1">
      <alignment vertical="center" wrapText="1"/>
    </xf>
    <xf fontId="29" fillId="18" borderId="10" numFmtId="0" xfId="66" applyFont="1" applyFill="1" applyBorder="1" applyAlignment="1">
      <alignment horizontal="center" vertical="center" wrapText="1"/>
    </xf>
    <xf fontId="10" fillId="0" borderId="11" numFmtId="49" xfId="0" applyNumberFormat="1" applyFont="1" applyBorder="1" applyAlignment="1" applyProtection="1">
      <alignment horizontal="left" vertical="center"/>
    </xf>
    <xf fontId="10" fillId="0" borderId="12" numFmtId="49" xfId="0" applyNumberFormat="1" applyFont="1" applyBorder="1" applyAlignment="1" applyProtection="1">
      <alignment horizontal="left" vertical="center"/>
    </xf>
    <xf fontId="24" fillId="0" borderId="0" numFmtId="0" xfId="66" applyFont="1" applyAlignment="1">
      <alignment horizontal="center" vertical="center" wrapText="1"/>
    </xf>
    <xf fontId="24" fillId="0" borderId="0" numFmtId="0" xfId="66" applyFont="1" applyAlignment="1">
      <alignment horizontal="left" vertical="center" wrapText="1"/>
    </xf>
    <xf fontId="24" fillId="0" borderId="0" numFmtId="0" xfId="66" applyFont="1" applyAlignment="1">
      <alignment vertical="center" wrapText="1"/>
    </xf>
    <xf fontId="26" fillId="0" borderId="0" numFmtId="0" xfId="66" applyFont="1" applyAlignment="1">
      <alignment horizontal="left" vertical="center"/>
    </xf>
    <xf fontId="34" fillId="0" borderId="10" numFmtId="0" xfId="66" applyFont="1" applyBorder="1" applyAlignment="1">
      <alignment horizontal="left" vertical="center" wrapText="1"/>
    </xf>
  </cellXfs>
  <cellStyles count="71">
    <cellStyle name="Normal" xfId="0" builtinId="0"/>
    <cellStyle name="常规_财政局表" xfId="1"/>
    <cellStyle name="常规_2007年行政单位基层表样表" xfId="2"/>
    <cellStyle name="Currency[0]" xfId="3" builtinId="7"/>
    <cellStyle name="20% - 强调文字颜色 3" xfId="4"/>
    <cellStyle name="输入" xfId="5"/>
    <cellStyle name="Currency" xfId="6" builtinId="4"/>
    <cellStyle name="Comma [0]" xfId="7" builtinId="6"/>
    <cellStyle name="40% - 强调文字颜色 3" xfId="8"/>
    <cellStyle name="差" xfId="9"/>
    <cellStyle name="Comma" xfId="10" builtinId="3"/>
    <cellStyle name="60% - 强调文字颜色 3" xfId="11"/>
    <cellStyle name="Hyperlink" xfId="12" builtinId="8"/>
    <cellStyle name="差_出版署2010年度中央部门决算草案" xfId="13"/>
    <cellStyle name="Percent" xfId="14" builtinId="5"/>
    <cellStyle name="Followed Hyperlink" xfId="15" builtinId="9"/>
    <cellStyle name="注释" xfId="16"/>
    <cellStyle name="常规 6" xfId="17"/>
    <cellStyle name="60% - 强调文字颜色 2" xfId="18"/>
    <cellStyle name="标题 4" xfId="19"/>
    <cellStyle name="警告文本" xfId="20"/>
    <cellStyle name="标题" xfId="21"/>
    <cellStyle name="常规 5 2" xfId="22"/>
    <cellStyle name="常规 12" xfId="23"/>
    <cellStyle name="解释性文本" xfId="24"/>
    <cellStyle name="常规 8" xfId="25"/>
    <cellStyle name="标题 1" xfId="26"/>
    <cellStyle name="常规 9" xfId="27"/>
    <cellStyle name="标题 2" xfId="28"/>
    <cellStyle name="60% - 强调文字颜色 1" xfId="29"/>
    <cellStyle name="标题 3" xfId="30"/>
    <cellStyle name="60% - 强调文字颜色 4" xfId="31"/>
    <cellStyle name="输出" xfId="32"/>
    <cellStyle name="计算" xfId="33"/>
    <cellStyle name="检查单元格" xfId="34"/>
    <cellStyle name="20% - 强调文字颜色 6" xfId="35"/>
    <cellStyle name="强调文字颜色 2" xfId="36"/>
    <cellStyle name="链接单元格" xfId="37"/>
    <cellStyle name="汇总" xfId="38"/>
    <cellStyle name="好" xfId="39"/>
    <cellStyle name="适中" xfId="40"/>
    <cellStyle name="20% - 强调文字颜色 5" xfId="41"/>
    <cellStyle name="强调文字颜色 1" xfId="42"/>
    <cellStyle name="20% - 强调文字颜色 1" xfId="43"/>
    <cellStyle name="40% - 强调文字颜色 1" xfId="44"/>
    <cellStyle name="20% - 强调文字颜色 2" xfId="45"/>
    <cellStyle name="40% - 强调文字颜色 2" xfId="46"/>
    <cellStyle name="强调文字颜色 3" xfId="47"/>
    <cellStyle name="强调文字颜色 4" xfId="48"/>
    <cellStyle name="20% - 强调文字颜色 4" xfId="49"/>
    <cellStyle name="40% - 强调文字颜色 4" xfId="50"/>
    <cellStyle name="强调文字颜色 5" xfId="51"/>
    <cellStyle name="40% - 强调文字颜色 5" xfId="52"/>
    <cellStyle name="60% - 强调文字颜色 5" xfId="53"/>
    <cellStyle name="强调文字颜色 6" xfId="54"/>
    <cellStyle name="40% - 强调文字颜色 6" xfId="55"/>
    <cellStyle name="60% - 强调文字颜色 6" xfId="56"/>
    <cellStyle name="差_5.中央部门决算（草案)-1" xfId="57"/>
    <cellStyle name="常规 4" xfId="58"/>
    <cellStyle name="差_全国友协2010年度中央部门决算（草案）" xfId="59"/>
    <cellStyle name="差_司法部2010年度中央部门决算（草案）报" xfId="60"/>
    <cellStyle name="常规 2" xfId="61"/>
    <cellStyle name="常规 3" xfId="62"/>
    <cellStyle name="常规 5" xfId="63"/>
    <cellStyle name="常规 7" xfId="64"/>
    <cellStyle name="常规_事业单位部门决算报表（讨论稿） 2" xfId="65"/>
    <cellStyle name="好_5.中央部门决算（草案)-1" xfId="66"/>
    <cellStyle name="好_出版署2010年度中央部门决算草案" xfId="67"/>
    <cellStyle name="好_全国友协2010年度中央部门决算（草案）" xfId="68"/>
    <cellStyle name="好_司法部2010年度中央部门决算（草案）报" xfId="69"/>
    <cellStyle name="样式 1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2" Type="http://schemas.openxmlformats.org/officeDocument/2006/relationships/styles" Target="styles.xml"/><Relationship  Id="rId11" Type="http://schemas.openxmlformats.org/officeDocument/2006/relationships/sharedStrings" Target="sharedStrings.xml"/><Relationship  Id="rId10" Type="http://schemas.openxmlformats.org/officeDocument/2006/relationships/theme" Target="theme/theme1.xml"/><Relationship  Id="rId9" Type="http://schemas.openxmlformats.org/officeDocument/2006/relationships/worksheet" Target="worksheets/sheet9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8" Type="http://schemas.openxmlformats.org/officeDocument/2006/relationships/worksheet" Target="worksheets/sheet8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等线"/>
        <a:ea typeface="Arial"/>
        <a:cs typeface="Arial"/>
      </a:majorFont>
      <a:minorFont>
        <a:latin typeface="等线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63" workbookViewId="0">
      <selection activeCell="A3" activeCellId="0" sqref="A3:C3"/>
    </sheetView>
  </sheetViews>
  <sheetFormatPr baseColWidth="8" defaultColWidth="9" defaultRowHeight="10" customHeight="1"/>
  <cols>
    <col customWidth="1" min="1" max="1" style="1" width="7"/>
    <col customWidth="1" min="2" max="2" style="1" width="17.5"/>
    <col customWidth="1" min="3" max="3" style="2" width="8.3632799999999996"/>
    <col customWidth="1" min="4" max="4" style="1" width="32.25"/>
    <col customWidth="1" min="5" max="5" style="2" width="9.125"/>
    <col customWidth="1" min="6" max="256" style="1" width="9"/>
  </cols>
  <sheetData>
    <row r="1" ht="25" customHeight="1">
      <c r="A1" s="3" t="s">
        <v>0</v>
      </c>
      <c r="B1" s="4"/>
      <c r="C1" s="5" t="s">
        <v>1</v>
      </c>
      <c r="D1" s="6" t="s">
        <v>1</v>
      </c>
      <c r="E1" s="5" t="s">
        <v>1</v>
      </c>
    </row>
    <row r="2" ht="14" customHeight="1">
      <c r="A2" s="7"/>
      <c r="B2" s="8"/>
      <c r="C2" s="9"/>
      <c r="D2" s="10"/>
      <c r="E2" s="9" t="s">
        <v>2</v>
      </c>
    </row>
    <row r="3" ht="17" customHeight="1">
      <c r="A3" s="9" t="s">
        <v>3</v>
      </c>
      <c r="B3" s="10"/>
      <c r="C3" s="9" t="s">
        <v>1</v>
      </c>
      <c r="D3" s="10" t="s">
        <v>4</v>
      </c>
      <c r="E3" s="9" t="s">
        <v>5</v>
      </c>
    </row>
    <row r="4" ht="10" customHeight="1">
      <c r="A4" s="11" t="s">
        <v>6</v>
      </c>
      <c r="B4" s="11" t="s">
        <v>7</v>
      </c>
      <c r="C4" s="12"/>
      <c r="D4" s="11" t="s">
        <v>8</v>
      </c>
      <c r="E4" s="12"/>
    </row>
    <row r="5" ht="10" customHeight="1">
      <c r="A5" s="11"/>
      <c r="B5" s="11" t="s">
        <v>9</v>
      </c>
      <c r="C5" s="12" t="s">
        <v>10</v>
      </c>
      <c r="D5" s="11" t="s">
        <v>9</v>
      </c>
      <c r="E5" s="12" t="s">
        <v>10</v>
      </c>
    </row>
    <row r="6" ht="10" customHeight="1">
      <c r="A6" s="11" t="s">
        <v>11</v>
      </c>
      <c r="B6" s="11" t="s">
        <v>12</v>
      </c>
      <c r="C6" s="12" t="s">
        <v>13</v>
      </c>
      <c r="D6" s="11" t="s">
        <v>14</v>
      </c>
      <c r="E6" s="12" t="s">
        <v>15</v>
      </c>
    </row>
    <row r="7" ht="10" customHeight="1">
      <c r="A7" s="13">
        <v>1</v>
      </c>
      <c r="B7" s="14" t="s">
        <v>16</v>
      </c>
      <c r="C7" s="15">
        <v>27155.82</v>
      </c>
      <c r="D7" s="14" t="s">
        <v>17</v>
      </c>
      <c r="E7" s="15"/>
    </row>
    <row r="8" ht="10" customHeight="1">
      <c r="A8" s="13">
        <v>2</v>
      </c>
      <c r="B8" s="14" t="s">
        <v>18</v>
      </c>
      <c r="C8" s="15">
        <v>0</v>
      </c>
      <c r="D8" s="14" t="s">
        <v>19</v>
      </c>
      <c r="E8" s="15"/>
    </row>
    <row r="9" ht="10" customHeight="1">
      <c r="A9" s="13">
        <v>3</v>
      </c>
      <c r="B9" s="14" t="s">
        <v>20</v>
      </c>
      <c r="C9" s="15">
        <v>0</v>
      </c>
      <c r="D9" s="14" t="s">
        <v>21</v>
      </c>
      <c r="E9" s="15"/>
    </row>
    <row r="10" ht="10" customHeight="1">
      <c r="A10" s="13">
        <v>4</v>
      </c>
      <c r="B10" s="14" t="s">
        <v>22</v>
      </c>
      <c r="C10" s="15">
        <v>0</v>
      </c>
      <c r="D10" s="14" t="s">
        <v>23</v>
      </c>
      <c r="E10" s="15"/>
    </row>
    <row r="11" ht="10" customHeight="1">
      <c r="A11" s="13">
        <v>5</v>
      </c>
      <c r="B11" s="14" t="s">
        <v>24</v>
      </c>
      <c r="C11" s="15">
        <v>0</v>
      </c>
      <c r="D11" s="14" t="s">
        <v>25</v>
      </c>
      <c r="E11" s="15"/>
    </row>
    <row r="12" ht="10" customHeight="1">
      <c r="A12" s="13">
        <v>6</v>
      </c>
      <c r="B12" s="14" t="s">
        <v>26</v>
      </c>
      <c r="C12" s="15">
        <v>0</v>
      </c>
      <c r="D12" s="14" t="s">
        <v>27</v>
      </c>
      <c r="E12" s="15"/>
    </row>
    <row r="13" ht="10" customHeight="1">
      <c r="A13" s="13">
        <v>7</v>
      </c>
      <c r="B13" s="14" t="s">
        <v>28</v>
      </c>
      <c r="C13" s="15"/>
      <c r="D13" s="14" t="s">
        <v>29</v>
      </c>
      <c r="E13" s="15"/>
    </row>
    <row r="14" ht="10" customHeight="1">
      <c r="A14" s="13">
        <v>8</v>
      </c>
      <c r="B14" s="14" t="s">
        <v>1</v>
      </c>
      <c r="C14" s="15" t="s">
        <v>1</v>
      </c>
      <c r="D14" s="14" t="s">
        <v>30</v>
      </c>
      <c r="E14" s="16">
        <v>81.099999999999994</v>
      </c>
    </row>
    <row r="15" ht="10" customHeight="1">
      <c r="A15" s="13">
        <v>9</v>
      </c>
      <c r="B15" s="14" t="s">
        <v>1</v>
      </c>
      <c r="C15" s="15" t="s">
        <v>1</v>
      </c>
      <c r="D15" s="14" t="s">
        <v>31</v>
      </c>
      <c r="E15" s="16">
        <v>0</v>
      </c>
    </row>
    <row r="16" ht="10" customHeight="1">
      <c r="A16" s="13">
        <v>10</v>
      </c>
      <c r="B16" s="14" t="s">
        <v>1</v>
      </c>
      <c r="C16" s="15" t="s">
        <v>1</v>
      </c>
      <c r="D16" s="14" t="s">
        <v>32</v>
      </c>
      <c r="E16" s="16">
        <v>20.93</v>
      </c>
    </row>
    <row r="17" ht="10" customHeight="1">
      <c r="A17" s="13">
        <v>11</v>
      </c>
      <c r="B17" s="14" t="s">
        <v>1</v>
      </c>
      <c r="C17" s="15" t="s">
        <v>1</v>
      </c>
      <c r="D17" s="14" t="s">
        <v>33</v>
      </c>
      <c r="E17" s="16">
        <v>556.41999999999996</v>
      </c>
      <c r="I17" s="1" t="s">
        <v>34</v>
      </c>
    </row>
    <row r="18" ht="10" customHeight="1">
      <c r="A18" s="13">
        <v>12</v>
      </c>
      <c r="B18" s="14" t="s">
        <v>1</v>
      </c>
      <c r="C18" s="15" t="s">
        <v>1</v>
      </c>
      <c r="D18" s="14" t="s">
        <v>35</v>
      </c>
      <c r="E18" s="16">
        <v>23769.900000000001</v>
      </c>
    </row>
    <row r="19" ht="10" customHeight="1">
      <c r="A19" s="13">
        <v>13</v>
      </c>
      <c r="B19" s="14" t="s">
        <v>1</v>
      </c>
      <c r="C19" s="15" t="s">
        <v>1</v>
      </c>
      <c r="D19" s="14" t="s">
        <v>36</v>
      </c>
      <c r="E19" s="16">
        <v>0</v>
      </c>
    </row>
    <row r="20" ht="10" customHeight="1">
      <c r="A20" s="13">
        <v>14</v>
      </c>
      <c r="B20" s="14" t="s">
        <v>1</v>
      </c>
      <c r="C20" s="15" t="s">
        <v>1</v>
      </c>
      <c r="D20" s="14" t="s">
        <v>37</v>
      </c>
      <c r="E20" s="16">
        <v>0</v>
      </c>
    </row>
    <row r="21" ht="10" customHeight="1">
      <c r="A21" s="13">
        <v>15</v>
      </c>
      <c r="B21" s="14" t="s">
        <v>1</v>
      </c>
      <c r="C21" s="15" t="s">
        <v>1</v>
      </c>
      <c r="D21" s="14" t="s">
        <v>38</v>
      </c>
      <c r="E21" s="16">
        <v>0</v>
      </c>
    </row>
    <row r="22" ht="10" customHeight="1">
      <c r="A22" s="13">
        <v>16</v>
      </c>
      <c r="B22" s="14" t="s">
        <v>1</v>
      </c>
      <c r="C22" s="15" t="s">
        <v>1</v>
      </c>
      <c r="D22" s="14" t="s">
        <v>39</v>
      </c>
      <c r="E22" s="16">
        <v>0</v>
      </c>
    </row>
    <row r="23" ht="10" customHeight="1">
      <c r="A23" s="13">
        <v>17</v>
      </c>
      <c r="B23" s="14" t="s">
        <v>1</v>
      </c>
      <c r="C23" s="15" t="s">
        <v>1</v>
      </c>
      <c r="D23" s="14" t="s">
        <v>40</v>
      </c>
      <c r="E23" s="16">
        <v>0</v>
      </c>
    </row>
    <row r="24" ht="10" customHeight="1">
      <c r="A24" s="13">
        <v>18</v>
      </c>
      <c r="B24" s="14" t="s">
        <v>1</v>
      </c>
      <c r="C24" s="15" t="s">
        <v>1</v>
      </c>
      <c r="D24" s="14" t="s">
        <v>41</v>
      </c>
      <c r="E24" s="16">
        <v>0</v>
      </c>
    </row>
    <row r="25" ht="10" customHeight="1">
      <c r="A25" s="13">
        <v>19</v>
      </c>
      <c r="B25" s="14" t="s">
        <v>1</v>
      </c>
      <c r="C25" s="15" t="s">
        <v>1</v>
      </c>
      <c r="D25" s="14" t="s">
        <v>42</v>
      </c>
      <c r="E25" s="16">
        <v>0</v>
      </c>
    </row>
    <row r="26" ht="10" customHeight="1">
      <c r="A26" s="13">
        <v>20</v>
      </c>
      <c r="B26" s="14" t="s">
        <v>1</v>
      </c>
      <c r="C26" s="15" t="s">
        <v>1</v>
      </c>
      <c r="D26" s="14" t="s">
        <v>43</v>
      </c>
      <c r="E26" s="16">
        <v>38.299999999999997</v>
      </c>
    </row>
    <row r="27" ht="10" customHeight="1">
      <c r="A27" s="13">
        <v>21</v>
      </c>
      <c r="B27" s="14" t="s">
        <v>1</v>
      </c>
      <c r="C27" s="15" t="s">
        <v>1</v>
      </c>
      <c r="D27" s="14" t="s">
        <v>44</v>
      </c>
      <c r="E27" s="16">
        <v>0</v>
      </c>
    </row>
    <row r="28" ht="10" customHeight="1">
      <c r="A28" s="13">
        <v>22</v>
      </c>
      <c r="B28" s="14" t="s">
        <v>1</v>
      </c>
      <c r="C28" s="15" t="s">
        <v>1</v>
      </c>
      <c r="D28" s="14" t="s">
        <v>45</v>
      </c>
      <c r="E28" s="16">
        <v>0</v>
      </c>
    </row>
    <row r="29" ht="10" customHeight="1">
      <c r="A29" s="13">
        <v>23</v>
      </c>
      <c r="B29" s="14" t="s">
        <v>1</v>
      </c>
      <c r="C29" s="15" t="s">
        <v>1</v>
      </c>
      <c r="D29" s="14" t="s">
        <v>46</v>
      </c>
      <c r="E29" s="16">
        <v>689.16999999999996</v>
      </c>
    </row>
    <row r="30" ht="10" customHeight="1">
      <c r="A30" s="13">
        <v>24</v>
      </c>
      <c r="B30" s="14" t="s">
        <v>1</v>
      </c>
      <c r="C30" s="15" t="s">
        <v>1</v>
      </c>
      <c r="D30" s="14" t="s">
        <v>47</v>
      </c>
      <c r="E30" s="16"/>
    </row>
    <row r="31" ht="10" customHeight="1">
      <c r="A31" s="13">
        <v>25</v>
      </c>
      <c r="B31" s="14" t="s">
        <v>1</v>
      </c>
      <c r="C31" s="15" t="s">
        <v>1</v>
      </c>
      <c r="D31" s="14" t="s">
        <v>48</v>
      </c>
      <c r="E31" s="16"/>
    </row>
    <row r="32" ht="10" customHeight="1">
      <c r="A32" s="13">
        <v>26</v>
      </c>
      <c r="B32" s="14" t="s">
        <v>1</v>
      </c>
      <c r="C32" s="15" t="s">
        <v>1</v>
      </c>
      <c r="D32" s="14" t="s">
        <v>49</v>
      </c>
      <c r="E32" s="16"/>
    </row>
    <row r="33" ht="10" customHeight="1">
      <c r="A33" s="13">
        <v>27</v>
      </c>
      <c r="B33" s="14" t="s">
        <v>1</v>
      </c>
      <c r="C33" s="15" t="s">
        <v>1</v>
      </c>
      <c r="D33" s="14" t="s">
        <v>50</v>
      </c>
      <c r="E33" s="16"/>
    </row>
    <row r="34" ht="10" customHeight="1">
      <c r="A34" s="13">
        <v>28</v>
      </c>
      <c r="B34" s="14" t="s">
        <v>1</v>
      </c>
      <c r="C34" s="15" t="s">
        <v>1</v>
      </c>
      <c r="D34" s="14" t="s">
        <v>51</v>
      </c>
      <c r="E34" s="16"/>
    </row>
    <row r="35" ht="10" customHeight="1">
      <c r="A35" s="13">
        <v>29</v>
      </c>
      <c r="B35" s="14" t="s">
        <v>1</v>
      </c>
      <c r="C35" s="15" t="s">
        <v>1</v>
      </c>
      <c r="D35" s="14" t="s">
        <v>52</v>
      </c>
      <c r="E35" s="16"/>
    </row>
    <row r="36" ht="10" customHeight="1">
      <c r="A36" s="13">
        <v>30</v>
      </c>
      <c r="B36" s="14"/>
      <c r="C36" s="15"/>
      <c r="D36" s="14" t="s">
        <v>53</v>
      </c>
      <c r="E36" s="16">
        <v>2000</v>
      </c>
    </row>
    <row r="37" ht="10" customHeight="1">
      <c r="A37" s="13">
        <v>31</v>
      </c>
      <c r="B37" s="14" t="s">
        <v>54</v>
      </c>
      <c r="C37" s="15">
        <f>XFD7+XFD8+XFD9+XFD11+XFD12+XFD13</f>
        <v>27155.82</v>
      </c>
      <c r="D37" s="14" t="s">
        <v>55</v>
      </c>
      <c r="E37" s="16">
        <f>SUM(XFD7:XFD36)</f>
        <v>27155.82</v>
      </c>
    </row>
    <row r="38" ht="10" customHeight="1">
      <c r="A38" s="13">
        <v>32</v>
      </c>
      <c r="B38" s="14" t="s">
        <v>56</v>
      </c>
      <c r="C38" s="15">
        <v>0</v>
      </c>
      <c r="D38" s="14" t="s">
        <v>57</v>
      </c>
      <c r="E38" s="15"/>
    </row>
    <row r="39" ht="10" customHeight="1">
      <c r="A39" s="13">
        <v>33</v>
      </c>
      <c r="B39" s="14" t="s">
        <v>58</v>
      </c>
      <c r="C39" s="15">
        <v>0</v>
      </c>
      <c r="D39" s="14" t="s">
        <v>59</v>
      </c>
      <c r="E39" s="15"/>
    </row>
    <row r="40" ht="10" customHeight="1">
      <c r="A40" s="13">
        <v>34</v>
      </c>
      <c r="B40" s="14" t="s">
        <v>60</v>
      </c>
      <c r="C40" s="15"/>
      <c r="D40" s="14" t="s">
        <v>60</v>
      </c>
      <c r="E40" s="16">
        <f>XFD37</f>
        <v>27155.82</v>
      </c>
    </row>
  </sheetData>
  <mergeCells count="5">
    <mergeCell ref="A1:E1"/>
    <mergeCell ref="A3:C3"/>
    <mergeCell ref="B4:C4"/>
    <mergeCell ref="D4:E4"/>
    <mergeCell ref="A4:A5"/>
  </mergeCells>
  <printOptions headings="0" gridLines="0"/>
  <pageMargins left="0.34999999999999998" right="0.34999999999999998" top="0.59027799999999997" bottom="0.59444399999999997" header="0.51180599999999998" footer="0.20069400000000001"/>
  <pageSetup paperSize="9" scale="90" firstPageNumber="1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57" workbookViewId="0">
      <selection activeCell="A3" activeCellId="0" sqref="A3"/>
    </sheetView>
  </sheetViews>
  <sheetFormatPr baseColWidth="8" defaultColWidth="9" defaultRowHeight="19" customHeight="1"/>
  <cols>
    <col customWidth="1" min="1" max="1" style="17" width="4.625"/>
    <col customWidth="1" min="2" max="2" style="17" width="5"/>
    <col customWidth="1" min="3" max="3" style="17" width="34.625"/>
    <col customWidth="1" min="4" max="5" style="17" width="13.625"/>
    <col customWidth="1" min="6" max="6" style="17" width="12.375"/>
    <col customWidth="1" min="7" max="7" style="17" width="11.375"/>
    <col customWidth="1" min="8" max="8" style="17" width="9.875"/>
    <col customWidth="1" min="9" max="9" style="17" width="13.625"/>
    <col customWidth="1" min="10" max="10" style="17" width="10.875"/>
    <col customWidth="1" min="11" max="256" style="17" width="9"/>
  </cols>
  <sheetData>
    <row r="1" s="18" customFormat="1" ht="19" customHeight="1">
      <c r="A1" s="19" t="s">
        <v>61</v>
      </c>
      <c r="B1" s="19"/>
      <c r="C1" s="19"/>
      <c r="D1" s="19"/>
      <c r="E1" s="19"/>
      <c r="F1" s="19"/>
      <c r="G1" s="19"/>
      <c r="H1" s="19"/>
      <c r="I1" s="19"/>
      <c r="J1" s="19"/>
    </row>
    <row r="2" s="20" customFormat="1" ht="19" customHeight="1">
      <c r="A2" s="21"/>
      <c r="B2" s="21"/>
      <c r="C2" s="21"/>
      <c r="D2" s="21"/>
      <c r="E2" s="21"/>
      <c r="F2" s="21"/>
      <c r="G2" s="21"/>
      <c r="H2" s="21"/>
      <c r="I2" s="21"/>
      <c r="J2" s="22" t="s">
        <v>62</v>
      </c>
    </row>
    <row r="3" s="20" customFormat="1" ht="19" customHeight="1">
      <c r="A3" s="23" t="s">
        <v>3</v>
      </c>
      <c r="B3" s="21"/>
      <c r="C3" s="21"/>
      <c r="D3" s="21"/>
      <c r="E3" s="21"/>
      <c r="F3" s="24"/>
      <c r="G3" s="25" t="s">
        <v>63</v>
      </c>
      <c r="H3" s="21"/>
      <c r="I3" s="21"/>
      <c r="J3" s="26" t="s">
        <v>5</v>
      </c>
    </row>
    <row r="4" s="27" customFormat="1" ht="19" customHeight="1">
      <c r="A4" s="28" t="s">
        <v>64</v>
      </c>
      <c r="B4" s="29"/>
      <c r="C4" s="29"/>
      <c r="D4" s="30" t="s">
        <v>65</v>
      </c>
      <c r="E4" s="31" t="s">
        <v>66</v>
      </c>
      <c r="F4" s="30" t="s">
        <v>67</v>
      </c>
      <c r="G4" s="30" t="s">
        <v>68</v>
      </c>
      <c r="H4" s="30" t="s">
        <v>69</v>
      </c>
      <c r="I4" s="30" t="s">
        <v>70</v>
      </c>
      <c r="J4" s="30" t="s">
        <v>71</v>
      </c>
      <c r="K4" s="27"/>
    </row>
    <row r="5" s="27" customFormat="1" ht="19" customHeight="1">
      <c r="A5" s="30" t="s">
        <v>72</v>
      </c>
      <c r="B5" s="29"/>
      <c r="C5" s="30" t="s">
        <v>73</v>
      </c>
      <c r="D5" s="29"/>
      <c r="E5" s="32"/>
      <c r="F5" s="29"/>
      <c r="G5" s="29"/>
      <c r="H5" s="29"/>
      <c r="I5" s="29"/>
      <c r="J5" s="29"/>
      <c r="K5" s="27"/>
    </row>
    <row r="6" s="27" customFormat="1" ht="19" customHeight="1">
      <c r="A6" s="29"/>
      <c r="B6" s="29"/>
      <c r="C6" s="29"/>
      <c r="D6" s="29"/>
      <c r="E6" s="32"/>
      <c r="F6" s="29"/>
      <c r="G6" s="29"/>
      <c r="H6" s="29"/>
      <c r="I6" s="29"/>
      <c r="J6" s="29"/>
      <c r="K6" s="27"/>
    </row>
    <row r="7" s="20" customFormat="1" ht="19" customHeight="1">
      <c r="A7" s="33" t="s">
        <v>74</v>
      </c>
      <c r="B7" s="34"/>
      <c r="C7" s="34"/>
      <c r="D7" s="35">
        <f>XFD8+XFD15+XFD19+XFD22+XFD34+XFD37+XFD42</f>
        <v>27155.82</v>
      </c>
      <c r="E7" s="35">
        <f>XFD8+XFD15+XFD19+XFD22+XFD34+XFD37+XFD42</f>
        <v>27155.82</v>
      </c>
      <c r="F7" s="35"/>
      <c r="G7" s="35"/>
      <c r="H7" s="35"/>
      <c r="I7" s="35"/>
      <c r="J7" s="35"/>
      <c r="K7" s="20"/>
    </row>
    <row r="8" s="20" customFormat="1" ht="19" customHeight="1">
      <c r="A8" s="36" t="s">
        <v>75</v>
      </c>
      <c r="B8" s="36"/>
      <c r="C8" s="37" t="s">
        <v>76</v>
      </c>
      <c r="D8" s="35">
        <f>XFD9+XFD13</f>
        <v>81.100000000000009</v>
      </c>
      <c r="E8" s="35">
        <f>XFD9+XFD13</f>
        <v>81.100000000000009</v>
      </c>
      <c r="F8" s="35"/>
      <c r="G8" s="35"/>
      <c r="H8" s="35"/>
      <c r="I8" s="35"/>
      <c r="J8" s="35"/>
      <c r="K8" s="20"/>
    </row>
    <row r="9" s="20" customFormat="1" ht="19" customHeight="1">
      <c r="A9" s="36" t="s">
        <v>77</v>
      </c>
      <c r="B9" s="36"/>
      <c r="C9" s="37" t="s">
        <v>78</v>
      </c>
      <c r="D9" s="35">
        <f>XFD10+XFD11+XFD12</f>
        <v>80.009999999999991</v>
      </c>
      <c r="E9" s="35">
        <f>XFD10+XFD11+XFD12</f>
        <v>80.009999999999991</v>
      </c>
      <c r="F9" s="35"/>
      <c r="G9" s="35"/>
      <c r="H9" s="35"/>
      <c r="I9" s="35"/>
      <c r="J9" s="35"/>
      <c r="K9" s="20"/>
    </row>
    <row r="10" s="20" customFormat="1" ht="19" customHeight="1">
      <c r="A10" s="36" t="s">
        <v>79</v>
      </c>
      <c r="B10" s="36"/>
      <c r="C10" s="37" t="s">
        <v>80</v>
      </c>
      <c r="D10" s="35">
        <v>3.52</v>
      </c>
      <c r="E10" s="35">
        <v>3.52</v>
      </c>
      <c r="F10" s="35"/>
      <c r="G10" s="35"/>
      <c r="H10" s="35"/>
      <c r="I10" s="35"/>
      <c r="J10" s="35"/>
      <c r="K10" s="20"/>
    </row>
    <row r="11" s="20" customFormat="1" ht="19" customHeight="1">
      <c r="A11" s="36" t="s">
        <v>81</v>
      </c>
      <c r="B11" s="36"/>
      <c r="C11" s="37" t="s">
        <v>82</v>
      </c>
      <c r="D11" s="35">
        <v>51.060000000000002</v>
      </c>
      <c r="E11" s="35">
        <v>51.060000000000002</v>
      </c>
      <c r="F11" s="35"/>
      <c r="G11" s="35"/>
      <c r="H11" s="35"/>
      <c r="I11" s="35"/>
      <c r="J11" s="35"/>
      <c r="K11" s="20"/>
    </row>
    <row r="12" s="20" customFormat="1" ht="19" customHeight="1">
      <c r="A12" s="36" t="s">
        <v>83</v>
      </c>
      <c r="B12" s="36"/>
      <c r="C12" s="37" t="s">
        <v>84</v>
      </c>
      <c r="D12" s="35">
        <v>25.43</v>
      </c>
      <c r="E12" s="35">
        <v>25.43</v>
      </c>
      <c r="F12" s="35"/>
      <c r="G12" s="35"/>
      <c r="H12" s="35"/>
      <c r="I12" s="35"/>
      <c r="J12" s="35"/>
      <c r="K12" s="20"/>
    </row>
    <row r="13" s="20" customFormat="1" ht="19" customHeight="1">
      <c r="A13" s="36" t="s">
        <v>85</v>
      </c>
      <c r="B13" s="36"/>
      <c r="C13" s="37" t="s">
        <v>86</v>
      </c>
      <c r="D13" s="35">
        <v>1.0900000000000001</v>
      </c>
      <c r="E13" s="35">
        <v>1.0900000000000001</v>
      </c>
      <c r="F13" s="35"/>
      <c r="G13" s="35"/>
      <c r="H13" s="35"/>
      <c r="I13" s="35"/>
      <c r="J13" s="35"/>
      <c r="K13" s="20"/>
    </row>
    <row r="14" ht="19" customHeight="1">
      <c r="A14" s="36" t="s">
        <v>87</v>
      </c>
      <c r="B14" s="36"/>
      <c r="C14" s="37" t="s">
        <v>88</v>
      </c>
      <c r="D14" s="38">
        <v>1.0900000000000001</v>
      </c>
      <c r="E14" s="38">
        <v>1.0900000000000001</v>
      </c>
      <c r="F14" s="38"/>
      <c r="G14" s="38"/>
      <c r="H14" s="38"/>
      <c r="I14" s="38"/>
      <c r="J14" s="38"/>
    </row>
    <row r="15" ht="19" customHeight="1">
      <c r="A15" s="36" t="s">
        <v>89</v>
      </c>
      <c r="B15" s="36"/>
      <c r="C15" s="37" t="s">
        <v>90</v>
      </c>
      <c r="D15" s="38">
        <v>20.93</v>
      </c>
      <c r="E15" s="38">
        <v>20.93</v>
      </c>
      <c r="F15" s="38"/>
      <c r="G15" s="38"/>
      <c r="H15" s="38"/>
      <c r="I15" s="38"/>
      <c r="J15" s="38"/>
    </row>
    <row r="16" ht="19" customHeight="1">
      <c r="A16" s="36" t="s">
        <v>91</v>
      </c>
      <c r="B16" s="36"/>
      <c r="C16" s="37" t="s">
        <v>92</v>
      </c>
      <c r="D16" s="38">
        <v>20.93</v>
      </c>
      <c r="E16" s="38">
        <v>20.93</v>
      </c>
      <c r="F16" s="38"/>
      <c r="G16" s="38"/>
      <c r="H16" s="38"/>
      <c r="I16" s="38"/>
      <c r="J16" s="38"/>
    </row>
    <row r="17" ht="19" customHeight="1">
      <c r="A17" s="36" t="s">
        <v>93</v>
      </c>
      <c r="B17" s="36"/>
      <c r="C17" s="37" t="s">
        <v>94</v>
      </c>
      <c r="D17" s="38">
        <v>20.600000000000001</v>
      </c>
      <c r="E17" s="38">
        <v>20.600000000000001</v>
      </c>
      <c r="F17" s="38"/>
      <c r="G17" s="38"/>
      <c r="H17" s="38"/>
      <c r="I17" s="38"/>
      <c r="J17" s="38"/>
    </row>
    <row r="18" ht="19" customHeight="1">
      <c r="A18" s="36" t="s">
        <v>95</v>
      </c>
      <c r="B18" s="36"/>
      <c r="C18" s="37" t="s">
        <v>96</v>
      </c>
      <c r="D18" s="38">
        <v>0.33000000000000002</v>
      </c>
      <c r="E18" s="38">
        <v>0.33000000000000002</v>
      </c>
      <c r="F18" s="38"/>
      <c r="G18" s="38"/>
      <c r="H18" s="38"/>
      <c r="I18" s="38"/>
      <c r="J18" s="38"/>
    </row>
    <row r="19" ht="19" customHeight="1">
      <c r="A19" s="36" t="s">
        <v>97</v>
      </c>
      <c r="B19" s="36"/>
      <c r="C19" s="37" t="s">
        <v>98</v>
      </c>
      <c r="D19" s="38">
        <v>556.41999999999996</v>
      </c>
      <c r="E19" s="38">
        <v>556.41999999999996</v>
      </c>
      <c r="F19" s="38"/>
      <c r="G19" s="38"/>
      <c r="H19" s="38"/>
      <c r="I19" s="38"/>
      <c r="J19" s="38"/>
    </row>
    <row r="20" ht="19" customHeight="1">
      <c r="A20" s="36" t="s">
        <v>99</v>
      </c>
      <c r="B20" s="36"/>
      <c r="C20" s="37" t="s">
        <v>100</v>
      </c>
      <c r="D20" s="38">
        <v>556.41999999999996</v>
      </c>
      <c r="E20" s="38">
        <v>556.41999999999996</v>
      </c>
      <c r="F20" s="38"/>
      <c r="G20" s="38"/>
      <c r="H20" s="38"/>
      <c r="I20" s="38"/>
      <c r="J20" s="38"/>
    </row>
    <row r="21" ht="19" customHeight="1">
      <c r="A21" s="36" t="s">
        <v>101</v>
      </c>
      <c r="B21" s="36"/>
      <c r="C21" s="37" t="s">
        <v>102</v>
      </c>
      <c r="D21" s="38">
        <v>556.41999999999996</v>
      </c>
      <c r="E21" s="38">
        <v>556.41999999999996</v>
      </c>
      <c r="F21" s="38"/>
      <c r="G21" s="38"/>
      <c r="H21" s="38"/>
      <c r="I21" s="38"/>
      <c r="J21" s="38"/>
    </row>
    <row r="22" ht="19" customHeight="1">
      <c r="A22" s="36" t="s">
        <v>103</v>
      </c>
      <c r="B22" s="36"/>
      <c r="C22" s="37" t="s">
        <v>104</v>
      </c>
      <c r="D22" s="39">
        <f t="shared" ref="D22:D32" si="0">XFD22</f>
        <v>23769.900000000001</v>
      </c>
      <c r="E22" s="39">
        <f>XFD23+XFD25+XFD28+XFD30+XFD32</f>
        <v>23769.900000000001</v>
      </c>
      <c r="F22" s="38"/>
      <c r="G22" s="38"/>
      <c r="H22" s="38"/>
      <c r="I22" s="38"/>
      <c r="J22" s="38"/>
    </row>
    <row r="23" ht="19" customHeight="1">
      <c r="A23" s="36" t="s">
        <v>105</v>
      </c>
      <c r="B23" s="36"/>
      <c r="C23" s="37" t="s">
        <v>106</v>
      </c>
      <c r="D23" s="38">
        <f t="shared" si="0"/>
        <v>1696.4000000000001</v>
      </c>
      <c r="E23" s="38">
        <f>XFD24</f>
        <v>1696.4000000000001</v>
      </c>
      <c r="F23" s="38"/>
      <c r="G23" s="38"/>
      <c r="H23" s="38"/>
      <c r="I23" s="38"/>
      <c r="J23" s="38"/>
    </row>
    <row r="24" ht="19" customHeight="1">
      <c r="A24" s="36" t="s">
        <v>107</v>
      </c>
      <c r="B24" s="36"/>
      <c r="C24" s="37" t="s">
        <v>108</v>
      </c>
      <c r="D24" s="39">
        <f t="shared" si="0"/>
        <v>1696.4000000000001</v>
      </c>
      <c r="E24" s="39">
        <v>1696.4000000000001</v>
      </c>
      <c r="F24" s="38"/>
      <c r="G24" s="38"/>
      <c r="H24" s="38"/>
      <c r="I24" s="38"/>
      <c r="J24" s="38"/>
    </row>
    <row r="25" ht="19" customHeight="1">
      <c r="A25" s="36" t="s">
        <v>109</v>
      </c>
      <c r="B25" s="36"/>
      <c r="C25" s="37" t="s">
        <v>110</v>
      </c>
      <c r="D25" s="38">
        <f t="shared" si="0"/>
        <v>9952.5200000000004</v>
      </c>
      <c r="E25" s="38">
        <f>XFD26+XFD27</f>
        <v>9952.5200000000004</v>
      </c>
      <c r="F25" s="38"/>
      <c r="G25" s="38"/>
      <c r="H25" s="38"/>
      <c r="I25" s="38"/>
      <c r="J25" s="38"/>
    </row>
    <row r="26" ht="19" customHeight="1">
      <c r="A26" s="36" t="s">
        <v>111</v>
      </c>
      <c r="B26" s="36"/>
      <c r="C26" s="37" t="s">
        <v>112</v>
      </c>
      <c r="D26" s="40">
        <v>7930.1000000000004</v>
      </c>
      <c r="E26" s="40">
        <v>7930.1000000000004</v>
      </c>
      <c r="F26" s="38"/>
      <c r="G26" s="38"/>
      <c r="H26" s="38"/>
      <c r="I26" s="38"/>
      <c r="J26" s="38"/>
    </row>
    <row r="27" ht="19" customHeight="1">
      <c r="A27" s="36" t="s">
        <v>113</v>
      </c>
      <c r="B27" s="36"/>
      <c r="C27" s="37" t="s">
        <v>114</v>
      </c>
      <c r="D27" s="38">
        <v>1022.42</v>
      </c>
      <c r="E27" s="38">
        <v>2022.4200000000001</v>
      </c>
      <c r="F27" s="38"/>
      <c r="G27" s="38"/>
      <c r="H27" s="38"/>
      <c r="I27" s="38"/>
      <c r="J27" s="38"/>
    </row>
    <row r="28" ht="19" customHeight="1">
      <c r="A28" s="36" t="s">
        <v>115</v>
      </c>
      <c r="B28" s="36"/>
      <c r="C28" s="37" t="s">
        <v>116</v>
      </c>
      <c r="D28" s="38">
        <v>6910.9799999999996</v>
      </c>
      <c r="E28" s="38">
        <v>6910.9799999999996</v>
      </c>
      <c r="F28" s="38"/>
      <c r="G28" s="38"/>
      <c r="H28" s="38"/>
      <c r="I28" s="38"/>
      <c r="J28" s="38"/>
    </row>
    <row r="29" ht="19" customHeight="1">
      <c r="A29" s="36" t="s">
        <v>117</v>
      </c>
      <c r="B29" s="36"/>
      <c r="C29" s="37" t="s">
        <v>116</v>
      </c>
      <c r="D29" s="38">
        <v>6910.9799999999996</v>
      </c>
      <c r="E29" s="38">
        <v>6910.9799999999996</v>
      </c>
      <c r="F29" s="38"/>
      <c r="G29" s="38"/>
      <c r="H29" s="38"/>
      <c r="I29" s="38"/>
      <c r="J29" s="38"/>
    </row>
    <row r="30" ht="19" customHeight="1">
      <c r="A30" s="41" t="s">
        <v>118</v>
      </c>
      <c r="B30" s="42"/>
      <c r="C30" s="37" t="s">
        <v>119</v>
      </c>
      <c r="D30" s="43">
        <v>5000</v>
      </c>
      <c r="E30" s="43">
        <v>5000</v>
      </c>
      <c r="F30" s="38"/>
      <c r="G30" s="38"/>
      <c r="H30" s="38"/>
      <c r="I30" s="38"/>
      <c r="J30" s="38"/>
    </row>
    <row r="31" ht="19" customHeight="1">
      <c r="A31" s="41" t="s">
        <v>120</v>
      </c>
      <c r="B31" s="42"/>
      <c r="C31" s="37" t="s">
        <v>121</v>
      </c>
      <c r="D31" s="43">
        <v>5000</v>
      </c>
      <c r="E31" s="43">
        <v>5000</v>
      </c>
      <c r="F31" s="38"/>
      <c r="G31" s="38"/>
      <c r="H31" s="38"/>
      <c r="I31" s="38"/>
      <c r="J31" s="38"/>
    </row>
    <row r="32" ht="19" customHeight="1">
      <c r="A32" s="36" t="s">
        <v>122</v>
      </c>
      <c r="B32" s="36"/>
      <c r="C32" s="37" t="s">
        <v>123</v>
      </c>
      <c r="D32" s="44">
        <f t="shared" si="0"/>
        <v>210</v>
      </c>
      <c r="E32" s="44">
        <f>XFD33</f>
        <v>210</v>
      </c>
      <c r="F32" s="38"/>
      <c r="G32" s="38"/>
      <c r="H32" s="38"/>
      <c r="I32" s="38"/>
      <c r="J32" s="38"/>
    </row>
    <row r="33" ht="19" customHeight="1">
      <c r="A33" s="36" t="s">
        <v>124</v>
      </c>
      <c r="B33" s="36"/>
      <c r="C33" s="37" t="s">
        <v>125</v>
      </c>
      <c r="D33" s="44">
        <v>210</v>
      </c>
      <c r="E33" s="44">
        <v>210</v>
      </c>
      <c r="F33" s="38"/>
      <c r="G33" s="38"/>
      <c r="H33" s="38"/>
      <c r="I33" s="38"/>
      <c r="J33" s="38"/>
    </row>
    <row r="34" ht="19" customHeight="1">
      <c r="A34" s="36" t="s">
        <v>126</v>
      </c>
      <c r="B34" s="36"/>
      <c r="C34" s="37" t="s">
        <v>127</v>
      </c>
      <c r="D34" s="38">
        <v>38.299999999999997</v>
      </c>
      <c r="E34" s="38">
        <v>38.299999999999997</v>
      </c>
      <c r="F34" s="38"/>
      <c r="G34" s="38"/>
      <c r="H34" s="38"/>
      <c r="I34" s="38"/>
      <c r="J34" s="38"/>
    </row>
    <row r="35" ht="19" customHeight="1">
      <c r="A35" s="36" t="s">
        <v>128</v>
      </c>
      <c r="B35" s="36"/>
      <c r="C35" s="37" t="s">
        <v>129</v>
      </c>
      <c r="D35" s="38">
        <v>38.299999999999997</v>
      </c>
      <c r="E35" s="38">
        <v>38.299999999999997</v>
      </c>
      <c r="F35" s="38"/>
      <c r="G35" s="38"/>
      <c r="H35" s="38"/>
      <c r="I35" s="38"/>
      <c r="J35" s="38"/>
    </row>
    <row r="36" ht="19" customHeight="1">
      <c r="A36" s="36" t="s">
        <v>130</v>
      </c>
      <c r="B36" s="36"/>
      <c r="C36" s="37" t="s">
        <v>131</v>
      </c>
      <c r="D36" s="38">
        <v>38.299999999999997</v>
      </c>
      <c r="E36" s="38">
        <v>38.299999999999997</v>
      </c>
      <c r="F36" s="38"/>
      <c r="G36" s="38"/>
      <c r="H36" s="38"/>
      <c r="I36" s="38"/>
      <c r="J36" s="38"/>
    </row>
    <row r="37" ht="19" customHeight="1">
      <c r="A37" s="36" t="s">
        <v>132</v>
      </c>
      <c r="B37" s="36"/>
      <c r="C37" s="37" t="s">
        <v>133</v>
      </c>
      <c r="D37" s="38">
        <f>XFD38+XFD40</f>
        <v>689.16999999999996</v>
      </c>
      <c r="E37" s="39">
        <f>XFD39+XFD40</f>
        <v>689.16999999999996</v>
      </c>
      <c r="F37" s="38"/>
      <c r="G37" s="38"/>
      <c r="H37" s="38"/>
      <c r="I37" s="38"/>
      <c r="J37" s="38"/>
    </row>
    <row r="38" ht="19" customHeight="1">
      <c r="A38" s="36" t="s">
        <v>134</v>
      </c>
      <c r="B38" s="36"/>
      <c r="C38" s="37" t="s">
        <v>135</v>
      </c>
      <c r="D38" s="38">
        <f t="shared" ref="D38:D44" si="1">XFD38</f>
        <v>684.16999999999996</v>
      </c>
      <c r="E38" s="38">
        <f>XFD39</f>
        <v>684.16999999999996</v>
      </c>
      <c r="F38" s="38"/>
      <c r="G38" s="38"/>
      <c r="H38" s="38"/>
      <c r="I38" s="38"/>
      <c r="J38" s="38"/>
    </row>
    <row r="39" ht="19" customHeight="1">
      <c r="A39" s="36" t="s">
        <v>136</v>
      </c>
      <c r="B39" s="36"/>
      <c r="C39" s="37" t="s">
        <v>137</v>
      </c>
      <c r="D39" s="38">
        <f t="shared" si="1"/>
        <v>684.16999999999996</v>
      </c>
      <c r="E39" s="39">
        <v>684.16999999999996</v>
      </c>
      <c r="F39" s="38"/>
      <c r="G39" s="38"/>
      <c r="H39" s="38"/>
      <c r="I39" s="38"/>
      <c r="J39" s="38"/>
    </row>
    <row r="40" ht="19" customHeight="1">
      <c r="A40" s="45">
        <v>22407</v>
      </c>
      <c r="B40" s="46"/>
      <c r="C40" s="47" t="s">
        <v>138</v>
      </c>
      <c r="D40" s="38">
        <v>5</v>
      </c>
      <c r="E40" s="38">
        <v>5</v>
      </c>
      <c r="F40" s="38"/>
      <c r="G40" s="38"/>
      <c r="H40" s="38"/>
      <c r="I40" s="38"/>
      <c r="J40" s="38"/>
    </row>
    <row r="41" ht="19" customHeight="1">
      <c r="A41" s="45">
        <v>2240799</v>
      </c>
      <c r="B41" s="46"/>
      <c r="C41" s="47" t="s">
        <v>138</v>
      </c>
      <c r="D41" s="38">
        <v>5</v>
      </c>
      <c r="E41" s="38">
        <v>5</v>
      </c>
      <c r="F41" s="38"/>
      <c r="G41" s="38"/>
      <c r="H41" s="38"/>
      <c r="I41" s="38"/>
      <c r="J41" s="38"/>
    </row>
    <row r="42" ht="19" customHeight="1">
      <c r="A42" s="45">
        <v>234</v>
      </c>
      <c r="B42" s="46"/>
      <c r="C42" s="47" t="s">
        <v>139</v>
      </c>
      <c r="D42" s="38">
        <f t="shared" si="1"/>
        <v>2000</v>
      </c>
      <c r="E42" s="38">
        <v>2000</v>
      </c>
      <c r="F42" s="38"/>
      <c r="G42" s="38"/>
      <c r="H42" s="38"/>
      <c r="I42" s="38"/>
      <c r="J42" s="38"/>
    </row>
    <row r="43" ht="19" customHeight="1">
      <c r="A43" s="45">
        <v>23401</v>
      </c>
      <c r="B43" s="46"/>
      <c r="C43" s="47" t="s">
        <v>140</v>
      </c>
      <c r="D43" s="38">
        <f t="shared" si="1"/>
        <v>2000</v>
      </c>
      <c r="E43" s="38">
        <v>2000</v>
      </c>
      <c r="F43" s="38"/>
      <c r="G43" s="38"/>
      <c r="H43" s="38"/>
      <c r="I43" s="38"/>
      <c r="J43" s="38"/>
    </row>
    <row r="44" ht="19" customHeight="1">
      <c r="A44" s="45">
        <v>2340108</v>
      </c>
      <c r="B44" s="46"/>
      <c r="C44" s="47" t="s">
        <v>141</v>
      </c>
      <c r="D44" s="38">
        <f t="shared" si="1"/>
        <v>2000</v>
      </c>
      <c r="E44" s="38">
        <v>2000</v>
      </c>
      <c r="F44" s="38"/>
      <c r="G44" s="38"/>
      <c r="H44" s="38"/>
      <c r="I44" s="38"/>
      <c r="J44" s="38"/>
    </row>
  </sheetData>
  <mergeCells count="49">
    <mergeCell ref="A1:J1"/>
    <mergeCell ref="A27:B27"/>
    <mergeCell ref="I4:I6"/>
    <mergeCell ref="A43:B43"/>
    <mergeCell ref="A38:B38"/>
    <mergeCell ref="A9:B9"/>
    <mergeCell ref="A44:B44"/>
    <mergeCell ref="H4:H6"/>
    <mergeCell ref="A41:B41"/>
    <mergeCell ref="D4:D6"/>
    <mergeCell ref="F4:F6"/>
    <mergeCell ref="C5:C6"/>
    <mergeCell ref="G4:G6"/>
    <mergeCell ref="A29:B29"/>
    <mergeCell ref="A10:B10"/>
    <mergeCell ref="A30:B30"/>
    <mergeCell ref="A28:B28"/>
    <mergeCell ref="A31:B31"/>
    <mergeCell ref="A7:C7"/>
    <mergeCell ref="A5:B6"/>
    <mergeCell ref="A40:B40"/>
    <mergeCell ref="A26:B26"/>
    <mergeCell ref="A33:B33"/>
    <mergeCell ref="A36:B36"/>
    <mergeCell ref="A4:C4"/>
    <mergeCell ref="A35:B35"/>
    <mergeCell ref="A8:B8"/>
    <mergeCell ref="A23:B23"/>
    <mergeCell ref="A22:B22"/>
    <mergeCell ref="A25:B25"/>
    <mergeCell ref="A21:B21"/>
    <mergeCell ref="A20:B20"/>
    <mergeCell ref="A12:B12"/>
    <mergeCell ref="A32:B32"/>
    <mergeCell ref="A18:B18"/>
    <mergeCell ref="A16:B16"/>
    <mergeCell ref="A15:B15"/>
    <mergeCell ref="A17:B17"/>
    <mergeCell ref="A24:B24"/>
    <mergeCell ref="A37:B37"/>
    <mergeCell ref="A13:B13"/>
    <mergeCell ref="A39:B39"/>
    <mergeCell ref="E4:E6"/>
    <mergeCell ref="A19:B19"/>
    <mergeCell ref="A14:B14"/>
    <mergeCell ref="A34:B34"/>
    <mergeCell ref="A11:B11"/>
    <mergeCell ref="J4:J6"/>
    <mergeCell ref="A42:B42"/>
  </mergeCells>
  <printOptions headings="0" gridLines="0"/>
  <pageMargins left="0.34999999999999998" right="0.34999999999999998" top="0.79000000000000004" bottom="0.79000000000000004" header="0.51000000000000012" footer="0.20000000000000004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3" activeCellId="0" sqref="A3"/>
    </sheetView>
  </sheetViews>
  <sheetFormatPr baseColWidth="8" defaultColWidth="9" defaultRowHeight="16" customHeight="1"/>
  <cols>
    <col customWidth="1" min="1" max="1" style="17" width="5.625"/>
    <col customWidth="1" min="2" max="2" style="17" width="4.625"/>
    <col customWidth="1" min="3" max="3" style="17" width="28.625"/>
    <col customWidth="1" min="4" max="4" style="17" width="14.375"/>
    <col customWidth="1" min="5" max="6" style="17" width="14.625"/>
    <col customWidth="1" min="7" max="7" style="17" width="11.75"/>
    <col customWidth="1" min="8" max="8" style="17" width="11.625"/>
    <col customWidth="1" min="9" max="9" style="17" width="14.625"/>
    <col customWidth="1" min="10" max="10" style="17" width="12.625"/>
    <col customWidth="1" min="11" max="256" style="17" width="9"/>
  </cols>
  <sheetData>
    <row r="1" s="48" customFormat="1" ht="16" customHeight="1">
      <c r="A1" s="19" t="s">
        <v>142</v>
      </c>
      <c r="B1" s="19"/>
      <c r="C1" s="19"/>
      <c r="D1" s="19"/>
      <c r="E1" s="19"/>
      <c r="F1" s="19"/>
      <c r="G1" s="19"/>
      <c r="H1" s="19"/>
      <c r="I1" s="19"/>
    </row>
    <row r="2" s="20" customFormat="1" ht="16" customHeight="1">
      <c r="A2" s="21"/>
      <c r="B2" s="21"/>
      <c r="C2" s="21"/>
      <c r="D2" s="21"/>
      <c r="E2" s="21"/>
      <c r="F2" s="21"/>
      <c r="G2" s="21"/>
      <c r="H2" s="21"/>
      <c r="I2" s="22" t="s">
        <v>143</v>
      </c>
    </row>
    <row r="3" s="20" customFormat="1" ht="16" customHeight="1">
      <c r="A3" s="23" t="s">
        <v>144</v>
      </c>
      <c r="B3" s="21"/>
      <c r="C3" s="21"/>
      <c r="D3" s="21"/>
      <c r="E3" s="21"/>
      <c r="F3" s="24"/>
      <c r="G3" s="25" t="s">
        <v>63</v>
      </c>
      <c r="H3" s="21"/>
      <c r="I3" s="26" t="s">
        <v>5</v>
      </c>
    </row>
    <row r="4" s="27" customFormat="1" ht="16" customHeight="1">
      <c r="A4" s="28" t="s">
        <v>64</v>
      </c>
      <c r="B4" s="29"/>
      <c r="C4" s="29"/>
      <c r="D4" s="30" t="s">
        <v>145</v>
      </c>
      <c r="E4" s="30" t="s">
        <v>146</v>
      </c>
      <c r="F4" s="30" t="s">
        <v>147</v>
      </c>
      <c r="G4" s="30" t="s">
        <v>148</v>
      </c>
      <c r="H4" s="30" t="s">
        <v>149</v>
      </c>
      <c r="I4" s="30" t="s">
        <v>150</v>
      </c>
    </row>
    <row r="5" s="27" customFormat="1" ht="16" customHeight="1">
      <c r="A5" s="30" t="s">
        <v>72</v>
      </c>
      <c r="B5" s="29"/>
      <c r="C5" s="30" t="s">
        <v>73</v>
      </c>
      <c r="D5" s="29"/>
      <c r="E5" s="29"/>
      <c r="F5" s="29"/>
      <c r="G5" s="29"/>
      <c r="H5" s="29"/>
      <c r="I5" s="29"/>
    </row>
    <row r="6" s="27" customFormat="1" ht="16" customHeight="1">
      <c r="A6" s="29"/>
      <c r="B6" s="29"/>
      <c r="C6" s="29"/>
      <c r="D6" s="29"/>
      <c r="E6" s="29"/>
      <c r="F6" s="29"/>
      <c r="G6" s="29"/>
      <c r="H6" s="29"/>
      <c r="I6" s="29"/>
    </row>
    <row r="7" s="20" customFormat="1" ht="16" customHeight="1">
      <c r="A7" s="33" t="s">
        <v>74</v>
      </c>
      <c r="B7" s="34"/>
      <c r="C7" s="34"/>
      <c r="D7" s="35">
        <f t="shared" ref="D7:D8" si="2">XFD7+XFD7</f>
        <v>27155.820000000003</v>
      </c>
      <c r="E7" s="35">
        <f>XFD8+XFD15+XFD21+XFD33</f>
        <v>529.99000000000001</v>
      </c>
      <c r="F7" s="35">
        <f>XFD8+XFD15+XFD18+XFD21+XFD33+XFD36+XFD41</f>
        <v>26625.830000000002</v>
      </c>
      <c r="G7" s="35"/>
      <c r="H7" s="35"/>
      <c r="I7" s="35"/>
    </row>
    <row r="8" s="20" customFormat="1" ht="16" customHeight="1">
      <c r="A8" s="36" t="s">
        <v>75</v>
      </c>
      <c r="B8" s="36"/>
      <c r="C8" s="37" t="s">
        <v>76</v>
      </c>
      <c r="D8" s="49">
        <f t="shared" si="2"/>
        <v>81.099999999999994</v>
      </c>
      <c r="E8" s="49">
        <f>XFD9+XFD13</f>
        <v>80.640000000000001</v>
      </c>
      <c r="F8" s="35">
        <v>0.46000000000000002</v>
      </c>
      <c r="G8" s="35"/>
      <c r="H8" s="35"/>
      <c r="I8" s="35"/>
      <c r="J8" s="20"/>
    </row>
    <row r="9" s="20" customFormat="1" ht="16" customHeight="1">
      <c r="A9" s="36" t="s">
        <v>77</v>
      </c>
      <c r="B9" s="36"/>
      <c r="C9" s="37" t="s">
        <v>78</v>
      </c>
      <c r="D9" s="49">
        <v>80</v>
      </c>
      <c r="E9" s="49">
        <f>XFD10+XFD11+XFD12</f>
        <v>79.549999999999997</v>
      </c>
      <c r="F9" s="35">
        <v>0.46000000000000002</v>
      </c>
      <c r="G9" s="35"/>
      <c r="H9" s="35"/>
      <c r="I9" s="35"/>
      <c r="J9" s="20"/>
    </row>
    <row r="10" s="20" customFormat="1" ht="16" customHeight="1">
      <c r="A10" s="36" t="s">
        <v>79</v>
      </c>
      <c r="B10" s="36"/>
      <c r="C10" s="37" t="s">
        <v>80</v>
      </c>
      <c r="D10" s="49">
        <v>3.5099999999999998</v>
      </c>
      <c r="E10" s="49">
        <v>3.52</v>
      </c>
      <c r="F10" s="35"/>
      <c r="G10" s="35"/>
      <c r="H10" s="35"/>
      <c r="I10" s="35"/>
    </row>
    <row r="11" s="20" customFormat="1" ht="16" customHeight="1">
      <c r="A11" s="36" t="s">
        <v>81</v>
      </c>
      <c r="B11" s="36"/>
      <c r="C11" s="37" t="s">
        <v>82</v>
      </c>
      <c r="D11" s="49">
        <v>51.060000000000002</v>
      </c>
      <c r="E11" s="49">
        <v>51.060000000000002</v>
      </c>
      <c r="F11" s="35"/>
      <c r="G11" s="35"/>
      <c r="H11" s="35"/>
      <c r="I11" s="35"/>
    </row>
    <row r="12" s="20" customFormat="1" ht="16" customHeight="1">
      <c r="A12" s="36" t="s">
        <v>83</v>
      </c>
      <c r="B12" s="36"/>
      <c r="C12" s="37" t="s">
        <v>84</v>
      </c>
      <c r="D12" s="49">
        <v>25.43</v>
      </c>
      <c r="E12" s="49">
        <v>24.969999999999999</v>
      </c>
      <c r="F12" s="35">
        <v>0.46000000000000002</v>
      </c>
      <c r="G12" s="35"/>
      <c r="H12" s="35"/>
      <c r="I12" s="35"/>
      <c r="J12" s="20"/>
    </row>
    <row r="13" s="20" customFormat="1" ht="16" customHeight="1">
      <c r="A13" s="36" t="s">
        <v>85</v>
      </c>
      <c r="B13" s="36"/>
      <c r="C13" s="37" t="s">
        <v>86</v>
      </c>
      <c r="D13" s="49">
        <v>1.0900000000000001</v>
      </c>
      <c r="E13" s="49">
        <v>1.0900000000000001</v>
      </c>
      <c r="F13" s="35"/>
      <c r="G13" s="35"/>
      <c r="H13" s="35"/>
      <c r="I13" s="35"/>
      <c r="J13" s="20"/>
    </row>
    <row r="14" ht="16" customHeight="1">
      <c r="A14" s="36" t="s">
        <v>87</v>
      </c>
      <c r="B14" s="36"/>
      <c r="C14" s="37" t="s">
        <v>88</v>
      </c>
      <c r="D14" s="50">
        <v>1.0900000000000001</v>
      </c>
      <c r="E14" s="50">
        <v>1.0900000000000001</v>
      </c>
      <c r="F14" s="38"/>
      <c r="G14" s="38"/>
      <c r="H14" s="38"/>
      <c r="I14" s="38"/>
    </row>
    <row r="15" ht="16" customHeight="1">
      <c r="A15" s="36" t="s">
        <v>89</v>
      </c>
      <c r="B15" s="36"/>
      <c r="C15" s="37" t="s">
        <v>90</v>
      </c>
      <c r="D15" s="50">
        <v>20.93</v>
      </c>
      <c r="E15" s="50">
        <v>20.93</v>
      </c>
      <c r="F15" s="38"/>
      <c r="G15" s="38"/>
      <c r="H15" s="38"/>
      <c r="I15" s="38"/>
    </row>
    <row r="16" ht="16" customHeight="1">
      <c r="A16" s="36" t="s">
        <v>91</v>
      </c>
      <c r="B16" s="36"/>
      <c r="C16" s="37" t="s">
        <v>92</v>
      </c>
      <c r="D16" s="50">
        <v>20.93</v>
      </c>
      <c r="E16" s="50">
        <v>20.93</v>
      </c>
      <c r="F16" s="38"/>
      <c r="G16" s="38"/>
      <c r="H16" s="38"/>
      <c r="I16" s="38"/>
    </row>
    <row r="17" ht="16" customHeight="1">
      <c r="A17" s="36" t="s">
        <v>93</v>
      </c>
      <c r="B17" s="36"/>
      <c r="C17" s="37" t="s">
        <v>94</v>
      </c>
      <c r="D17" s="50">
        <v>20.93</v>
      </c>
      <c r="E17" s="50">
        <v>20.93</v>
      </c>
      <c r="F17" s="38"/>
      <c r="G17" s="38"/>
      <c r="H17" s="38"/>
      <c r="I17" s="38"/>
    </row>
    <row r="18" ht="16" customHeight="1">
      <c r="A18" s="36" t="s">
        <v>97</v>
      </c>
      <c r="B18" s="36"/>
      <c r="C18" s="37" t="s">
        <v>98</v>
      </c>
      <c r="D18" s="38">
        <v>556.41999999999996</v>
      </c>
      <c r="E18" s="38"/>
      <c r="F18" s="38">
        <v>556.41999999999996</v>
      </c>
      <c r="G18" s="38"/>
      <c r="H18" s="38"/>
      <c r="I18" s="38"/>
    </row>
    <row r="19" ht="16" customHeight="1">
      <c r="A19" s="36" t="s">
        <v>99</v>
      </c>
      <c r="B19" s="36"/>
      <c r="C19" s="37" t="s">
        <v>100</v>
      </c>
      <c r="D19" s="38">
        <v>556.41999999999996</v>
      </c>
      <c r="E19" s="38"/>
      <c r="F19" s="38">
        <v>556.41999999999996</v>
      </c>
      <c r="G19" s="38"/>
      <c r="H19" s="38"/>
      <c r="I19" s="38"/>
    </row>
    <row r="20" ht="16" customHeight="1">
      <c r="A20" s="36" t="s">
        <v>101</v>
      </c>
      <c r="B20" s="36"/>
      <c r="C20" s="37" t="s">
        <v>102</v>
      </c>
      <c r="D20" s="38">
        <v>556.41999999999996</v>
      </c>
      <c r="E20" s="38"/>
      <c r="F20" s="38">
        <v>556.41999999999996</v>
      </c>
      <c r="G20" s="38"/>
      <c r="H20" s="38"/>
      <c r="I20" s="38"/>
    </row>
    <row r="21" ht="16" customHeight="1">
      <c r="A21" s="36" t="s">
        <v>103</v>
      </c>
      <c r="B21" s="36"/>
      <c r="C21" s="37" t="s">
        <v>104</v>
      </c>
      <c r="D21" s="38">
        <f t="shared" ref="D21:D43" si="3">XFD21+XFD21</f>
        <v>23769.899999999998</v>
      </c>
      <c r="E21" s="38">
        <f>XFD22+XFD24+XFD27+XFD31</f>
        <v>390.12</v>
      </c>
      <c r="F21" s="38">
        <f>XFD22+XFD24+XFD27+XFD29+XFD31</f>
        <v>23379.779999999999</v>
      </c>
      <c r="G21" s="38"/>
      <c r="H21" s="38"/>
      <c r="I21" s="38"/>
    </row>
    <row r="22" ht="16" customHeight="1">
      <c r="A22" s="36" t="s">
        <v>105</v>
      </c>
      <c r="B22" s="36"/>
      <c r="C22" s="37" t="s">
        <v>106</v>
      </c>
      <c r="D22" s="38">
        <f t="shared" si="3"/>
        <v>1696.4000000000001</v>
      </c>
      <c r="E22" s="38">
        <v>390.12</v>
      </c>
      <c r="F22" s="38">
        <f>XFD23</f>
        <v>1306.28</v>
      </c>
      <c r="G22" s="38"/>
      <c r="H22" s="38"/>
      <c r="I22" s="38"/>
    </row>
    <row r="23" ht="16" customHeight="1">
      <c r="A23" s="36" t="s">
        <v>107</v>
      </c>
      <c r="B23" s="36"/>
      <c r="C23" s="37" t="s">
        <v>108</v>
      </c>
      <c r="D23" s="39">
        <f t="shared" si="3"/>
        <v>1696.4000000000001</v>
      </c>
      <c r="E23" s="38">
        <v>390.12</v>
      </c>
      <c r="F23" s="39">
        <v>1306.28</v>
      </c>
      <c r="G23" s="38"/>
      <c r="H23" s="38"/>
      <c r="I23" s="38"/>
    </row>
    <row r="24" ht="16" customHeight="1">
      <c r="A24" s="36" t="s">
        <v>109</v>
      </c>
      <c r="B24" s="36"/>
      <c r="C24" s="37" t="s">
        <v>110</v>
      </c>
      <c r="D24" s="39">
        <f t="shared" si="3"/>
        <v>9952.5200000000004</v>
      </c>
      <c r="E24" s="38"/>
      <c r="F24" s="39">
        <f>XFD25+XFD26</f>
        <v>9952.5200000000004</v>
      </c>
      <c r="G24" s="38"/>
      <c r="H24" s="38"/>
      <c r="I24" s="38"/>
    </row>
    <row r="25" ht="16" customHeight="1">
      <c r="A25" s="36" t="s">
        <v>111</v>
      </c>
      <c r="B25" s="36"/>
      <c r="C25" s="37" t="s">
        <v>112</v>
      </c>
      <c r="D25" s="39">
        <v>7930.1000000000004</v>
      </c>
      <c r="E25" s="38"/>
      <c r="F25" s="39">
        <v>7930.1000000000004</v>
      </c>
      <c r="G25" s="38"/>
      <c r="H25" s="38"/>
      <c r="I25" s="38"/>
    </row>
    <row r="26" ht="16" customHeight="1">
      <c r="A26" s="36" t="s">
        <v>113</v>
      </c>
      <c r="B26" s="36"/>
      <c r="C26" s="37" t="s">
        <v>114</v>
      </c>
      <c r="D26" s="38">
        <v>2022.4200000000001</v>
      </c>
      <c r="E26" s="38"/>
      <c r="F26" s="38">
        <v>2022.4200000000001</v>
      </c>
      <c r="G26" s="38"/>
      <c r="H26" s="38"/>
      <c r="I26" s="38"/>
    </row>
    <row r="27" ht="16" customHeight="1">
      <c r="A27" s="36" t="s">
        <v>115</v>
      </c>
      <c r="B27" s="36"/>
      <c r="C27" s="37" t="s">
        <v>116</v>
      </c>
      <c r="D27" s="38">
        <f t="shared" si="3"/>
        <v>6910.9799999999996</v>
      </c>
      <c r="E27" s="38"/>
      <c r="F27" s="38">
        <v>6910.9799999999996</v>
      </c>
      <c r="G27" s="38"/>
      <c r="H27" s="38"/>
      <c r="I27" s="38"/>
    </row>
    <row r="28" ht="16" customHeight="1">
      <c r="A28" s="36" t="s">
        <v>117</v>
      </c>
      <c r="B28" s="36"/>
      <c r="C28" s="37" t="s">
        <v>116</v>
      </c>
      <c r="D28" s="38">
        <f t="shared" si="3"/>
        <v>6910.9799999999996</v>
      </c>
      <c r="E28" s="38"/>
      <c r="F28" s="38">
        <v>6910.9799999999996</v>
      </c>
      <c r="G28" s="38"/>
      <c r="H28" s="38"/>
      <c r="I28" s="38"/>
    </row>
    <row r="29" ht="16" customHeight="1">
      <c r="A29" s="41" t="s">
        <v>118</v>
      </c>
      <c r="B29" s="42"/>
      <c r="C29" s="37" t="s">
        <v>119</v>
      </c>
      <c r="D29" s="38">
        <f t="shared" si="3"/>
        <v>5000</v>
      </c>
      <c r="E29" s="38"/>
      <c r="F29" s="38">
        <v>5000</v>
      </c>
      <c r="G29" s="38"/>
      <c r="H29" s="38"/>
      <c r="I29" s="38"/>
    </row>
    <row r="30" ht="16" customHeight="1">
      <c r="A30" s="41" t="s">
        <v>120</v>
      </c>
      <c r="B30" s="42"/>
      <c r="C30" s="37" t="s">
        <v>121</v>
      </c>
      <c r="D30" s="38">
        <f t="shared" si="3"/>
        <v>5000</v>
      </c>
      <c r="E30" s="38"/>
      <c r="F30" s="38">
        <v>5000</v>
      </c>
      <c r="G30" s="38"/>
      <c r="H30" s="38"/>
      <c r="I30" s="38"/>
    </row>
    <row r="31" ht="16" customHeight="1">
      <c r="A31" s="36" t="s">
        <v>122</v>
      </c>
      <c r="B31" s="36"/>
      <c r="C31" s="37" t="s">
        <v>123</v>
      </c>
      <c r="D31" s="39">
        <f t="shared" si="3"/>
        <v>210</v>
      </c>
      <c r="E31" s="39"/>
      <c r="F31" s="39">
        <f>XFD32</f>
        <v>210</v>
      </c>
      <c r="G31" s="38"/>
      <c r="H31" s="38"/>
      <c r="I31" s="38"/>
    </row>
    <row r="32" ht="16" customHeight="1">
      <c r="A32" s="36" t="s">
        <v>124</v>
      </c>
      <c r="B32" s="36"/>
      <c r="C32" s="37" t="s">
        <v>125</v>
      </c>
      <c r="D32" s="39">
        <f t="shared" si="3"/>
        <v>210</v>
      </c>
      <c r="E32" s="39"/>
      <c r="F32" s="39">
        <v>210</v>
      </c>
      <c r="G32" s="38"/>
      <c r="H32" s="38"/>
      <c r="I32" s="38"/>
    </row>
    <row r="33" ht="16" customHeight="1">
      <c r="A33" s="36" t="s">
        <v>126</v>
      </c>
      <c r="B33" s="36"/>
      <c r="C33" s="37" t="s">
        <v>127</v>
      </c>
      <c r="D33" s="38">
        <v>38.299999999999997</v>
      </c>
      <c r="E33" s="38">
        <v>38.299999999999997</v>
      </c>
      <c r="F33" s="38"/>
      <c r="G33" s="38"/>
      <c r="H33" s="38"/>
      <c r="I33" s="38"/>
    </row>
    <row r="34" ht="16" customHeight="1">
      <c r="A34" s="36" t="s">
        <v>128</v>
      </c>
      <c r="B34" s="36"/>
      <c r="C34" s="37" t="s">
        <v>129</v>
      </c>
      <c r="D34" s="38">
        <v>38.299999999999997</v>
      </c>
      <c r="E34" s="38">
        <v>38.299999999999997</v>
      </c>
      <c r="F34" s="38"/>
      <c r="G34" s="38"/>
      <c r="H34" s="38"/>
      <c r="I34" s="38"/>
    </row>
    <row r="35" ht="16" customHeight="1">
      <c r="A35" s="36" t="s">
        <v>130</v>
      </c>
      <c r="B35" s="36"/>
      <c r="C35" s="37" t="s">
        <v>131</v>
      </c>
      <c r="D35" s="38">
        <v>38.299999999999997</v>
      </c>
      <c r="E35" s="38">
        <v>38.299999999999997</v>
      </c>
      <c r="F35" s="38"/>
      <c r="G35" s="38"/>
      <c r="H35" s="38"/>
      <c r="I35" s="38"/>
    </row>
    <row r="36" ht="16" customHeight="1">
      <c r="A36" s="36" t="s">
        <v>132</v>
      </c>
      <c r="B36" s="36"/>
      <c r="C36" s="37" t="s">
        <v>133</v>
      </c>
      <c r="D36" s="38">
        <f t="shared" si="3"/>
        <v>689.16999999999996</v>
      </c>
      <c r="E36" s="38"/>
      <c r="F36" s="39">
        <f>XFD37+XFD39</f>
        <v>689.16999999999996</v>
      </c>
      <c r="G36" s="38"/>
      <c r="H36" s="38"/>
      <c r="I36" s="38"/>
    </row>
    <row r="37" ht="16" customHeight="1">
      <c r="A37" s="36" t="s">
        <v>134</v>
      </c>
      <c r="B37" s="36"/>
      <c r="C37" s="37" t="s">
        <v>135</v>
      </c>
      <c r="D37" s="38">
        <f t="shared" si="3"/>
        <v>684.16999999999996</v>
      </c>
      <c r="E37" s="38"/>
      <c r="F37" s="38">
        <v>684.16999999999996</v>
      </c>
      <c r="G37" s="38"/>
      <c r="H37" s="38"/>
      <c r="I37" s="38"/>
    </row>
    <row r="38" ht="16" customHeight="1">
      <c r="A38" s="36" t="s">
        <v>136</v>
      </c>
      <c r="B38" s="36"/>
      <c r="C38" s="37" t="s">
        <v>137</v>
      </c>
      <c r="D38" s="38">
        <v>684.16999999999996</v>
      </c>
      <c r="E38" s="38"/>
      <c r="F38" s="39">
        <v>684.16999999999996</v>
      </c>
      <c r="G38" s="38"/>
      <c r="H38" s="38"/>
      <c r="I38" s="38"/>
    </row>
    <row r="39" ht="16" customHeight="1">
      <c r="A39" s="45">
        <v>22407</v>
      </c>
      <c r="B39" s="46"/>
      <c r="C39" s="47" t="s">
        <v>138</v>
      </c>
      <c r="D39" s="38">
        <v>5</v>
      </c>
      <c r="E39" s="38"/>
      <c r="F39" s="38">
        <v>5</v>
      </c>
      <c r="G39" s="38"/>
      <c r="H39" s="38"/>
      <c r="I39" s="38"/>
    </row>
    <row r="40" ht="16" customHeight="1">
      <c r="A40" s="45">
        <v>2240799</v>
      </c>
      <c r="B40" s="46"/>
      <c r="C40" s="47" t="s">
        <v>138</v>
      </c>
      <c r="D40" s="38">
        <v>5</v>
      </c>
      <c r="E40" s="38"/>
      <c r="F40" s="38">
        <v>5</v>
      </c>
      <c r="G40" s="38"/>
      <c r="H40" s="38"/>
      <c r="I40" s="38"/>
    </row>
    <row r="41" ht="16" customHeight="1">
      <c r="A41" s="45">
        <v>234</v>
      </c>
      <c r="B41" s="46"/>
      <c r="C41" s="47" t="s">
        <v>139</v>
      </c>
      <c r="D41" s="38">
        <f t="shared" si="3"/>
        <v>2000</v>
      </c>
      <c r="E41" s="38"/>
      <c r="F41" s="38">
        <v>2000</v>
      </c>
      <c r="G41" s="38"/>
      <c r="H41" s="38"/>
      <c r="I41" s="38"/>
    </row>
    <row r="42" ht="16" customHeight="1">
      <c r="A42" s="45">
        <v>23401</v>
      </c>
      <c r="B42" s="46"/>
      <c r="C42" s="47" t="s">
        <v>140</v>
      </c>
      <c r="D42" s="38">
        <f t="shared" si="3"/>
        <v>2000</v>
      </c>
      <c r="E42" s="38"/>
      <c r="F42" s="38">
        <v>2000</v>
      </c>
      <c r="G42" s="38"/>
      <c r="H42" s="38"/>
      <c r="I42" s="38"/>
    </row>
    <row r="43" ht="16" customHeight="1">
      <c r="A43" s="45">
        <v>2340108</v>
      </c>
      <c r="B43" s="46"/>
      <c r="C43" s="47" t="s">
        <v>141</v>
      </c>
      <c r="D43" s="38">
        <f t="shared" si="3"/>
        <v>2000</v>
      </c>
      <c r="E43" s="38"/>
      <c r="F43" s="38">
        <v>2000</v>
      </c>
      <c r="G43" s="38"/>
      <c r="H43" s="38"/>
      <c r="I43" s="38"/>
    </row>
  </sheetData>
  <mergeCells count="47">
    <mergeCell ref="A1:I1"/>
    <mergeCell ref="C5:C6"/>
    <mergeCell ref="A5:B6"/>
    <mergeCell ref="A32:B32"/>
    <mergeCell ref="A11:B11"/>
    <mergeCell ref="A39:B39"/>
    <mergeCell ref="A40:B40"/>
    <mergeCell ref="A13:B13"/>
    <mergeCell ref="A31:B31"/>
    <mergeCell ref="A22:B22"/>
    <mergeCell ref="A23:B23"/>
    <mergeCell ref="A9:B9"/>
    <mergeCell ref="A8:B8"/>
    <mergeCell ref="A37:B37"/>
    <mergeCell ref="A14:B14"/>
    <mergeCell ref="A34:B34"/>
    <mergeCell ref="A16:B16"/>
    <mergeCell ref="A19:B19"/>
    <mergeCell ref="A24:B24"/>
    <mergeCell ref="A18:B18"/>
    <mergeCell ref="A33:B33"/>
    <mergeCell ref="A35:B35"/>
    <mergeCell ref="A36:B36"/>
    <mergeCell ref="A12:B12"/>
    <mergeCell ref="A38:B38"/>
    <mergeCell ref="A41:B41"/>
    <mergeCell ref="A42:B42"/>
    <mergeCell ref="A43:B43"/>
    <mergeCell ref="A7:C7"/>
    <mergeCell ref="I4:I6"/>
    <mergeCell ref="D4:D6"/>
    <mergeCell ref="G4:G6"/>
    <mergeCell ref="F4:F6"/>
    <mergeCell ref="E4:E6"/>
    <mergeCell ref="H4:H6"/>
    <mergeCell ref="A4:C4"/>
    <mergeCell ref="A17:B17"/>
    <mergeCell ref="A28:B28"/>
    <mergeCell ref="A21:B21"/>
    <mergeCell ref="A27:B27"/>
    <mergeCell ref="A20:B20"/>
    <mergeCell ref="A26:B26"/>
    <mergeCell ref="A25:B25"/>
    <mergeCell ref="A15:B15"/>
    <mergeCell ref="A30:B30"/>
    <mergeCell ref="A10:B10"/>
    <mergeCell ref="A29:B29"/>
  </mergeCells>
  <printOptions headings="0" gridLines="0"/>
  <pageMargins left="0.34999999999999998" right="0.34999999999999998" top="0.79000000000000004" bottom="0.79000000000000004" header="0.51000000000000012" footer="0.20000000000000004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51" workbookViewId="0">
      <selection activeCell="A3" activeCellId="0" sqref="A3:D3"/>
    </sheetView>
  </sheetViews>
  <sheetFormatPr baseColWidth="8" defaultColWidth="9" defaultRowHeight="13.5" customHeight="1"/>
  <cols>
    <col customWidth="1" min="1" max="1" style="1" width="5"/>
    <col customWidth="1" min="2" max="2" style="1" width="27.75"/>
    <col bestFit="1" customWidth="1" min="3" max="3" style="1" width="9.375"/>
    <col customWidth="1" min="4" max="4" style="1" width="29.25"/>
    <col customWidth="1" min="5" max="5" style="1" width="10.625"/>
    <col customWidth="1" min="6" max="6" style="1" width="10.375"/>
    <col customWidth="1" min="7" max="7" style="1" width="7.625"/>
    <col customWidth="1" min="8" max="8" style="1" width="7.375"/>
    <col customWidth="1" min="9" max="256" style="1" width="9"/>
  </cols>
  <sheetData>
    <row r="1" ht="38.25" customHeight="1">
      <c r="A1" s="51" t="s">
        <v>151</v>
      </c>
      <c r="B1" s="52"/>
      <c r="C1" s="52" t="s">
        <v>1</v>
      </c>
      <c r="D1" s="52" t="s">
        <v>1</v>
      </c>
      <c r="E1" s="52" t="s">
        <v>1</v>
      </c>
      <c r="F1" s="52" t="s">
        <v>1</v>
      </c>
      <c r="G1" s="53" t="s">
        <v>1</v>
      </c>
      <c r="H1" s="52" t="s">
        <v>1</v>
      </c>
    </row>
    <row r="2" ht="17.100000000000001" customHeight="1">
      <c r="A2" s="54"/>
      <c r="B2" s="55"/>
      <c r="C2" s="55"/>
      <c r="D2" s="55"/>
      <c r="E2" s="55"/>
      <c r="F2" s="55"/>
      <c r="G2" s="55" t="s">
        <v>152</v>
      </c>
      <c r="H2" s="55"/>
    </row>
    <row r="3" ht="21" customHeight="1">
      <c r="A3" s="56" t="s">
        <v>144</v>
      </c>
      <c r="B3" s="55"/>
      <c r="C3" s="55" t="s">
        <v>1</v>
      </c>
      <c r="D3" s="55" t="s">
        <v>1</v>
      </c>
      <c r="E3" s="57" t="s">
        <v>4</v>
      </c>
      <c r="F3" s="55"/>
      <c r="G3" s="57" t="s">
        <v>5</v>
      </c>
      <c r="H3" s="55"/>
    </row>
    <row r="4">
      <c r="A4" s="58" t="s">
        <v>6</v>
      </c>
      <c r="B4" s="58" t="s">
        <v>7</v>
      </c>
      <c r="C4" s="58"/>
      <c r="D4" s="58" t="s">
        <v>8</v>
      </c>
      <c r="E4" s="58"/>
      <c r="F4" s="58" t="s">
        <v>69</v>
      </c>
      <c r="G4" s="58" t="s">
        <v>70</v>
      </c>
      <c r="H4" s="58" t="s">
        <v>71</v>
      </c>
    </row>
    <row r="5" ht="48.75" customHeight="1">
      <c r="A5" s="58"/>
      <c r="B5" s="58" t="s">
        <v>9</v>
      </c>
      <c r="C5" s="58" t="s">
        <v>153</v>
      </c>
      <c r="D5" s="58" t="s">
        <v>9</v>
      </c>
      <c r="E5" s="58" t="s">
        <v>74</v>
      </c>
      <c r="F5" s="59" t="s">
        <v>154</v>
      </c>
      <c r="G5" s="59" t="s">
        <v>155</v>
      </c>
      <c r="H5" s="59" t="s">
        <v>156</v>
      </c>
    </row>
    <row r="6">
      <c r="A6" s="58" t="s">
        <v>11</v>
      </c>
      <c r="B6" s="58" t="s">
        <v>12</v>
      </c>
      <c r="C6" s="58" t="s">
        <v>13</v>
      </c>
      <c r="D6" s="58" t="s">
        <v>14</v>
      </c>
      <c r="E6" s="58" t="s">
        <v>15</v>
      </c>
      <c r="F6" s="58" t="s">
        <v>157</v>
      </c>
      <c r="G6" s="58" t="s">
        <v>158</v>
      </c>
      <c r="H6" s="58" t="s">
        <v>159</v>
      </c>
    </row>
    <row r="7">
      <c r="A7" s="60">
        <v>1</v>
      </c>
      <c r="B7" s="61" t="s">
        <v>160</v>
      </c>
      <c r="C7" s="62">
        <v>19945.82</v>
      </c>
      <c r="D7" s="61" t="s">
        <v>17</v>
      </c>
      <c r="E7" s="62"/>
      <c r="F7" s="62"/>
      <c r="G7" s="62"/>
      <c r="H7" s="62"/>
    </row>
    <row r="8">
      <c r="A8" s="60">
        <v>2</v>
      </c>
      <c r="B8" s="61" t="s">
        <v>161</v>
      </c>
      <c r="C8" s="62">
        <v>7210</v>
      </c>
      <c r="D8" s="61" t="s">
        <v>19</v>
      </c>
      <c r="E8" s="62"/>
      <c r="F8" s="62"/>
      <c r="G8" s="62"/>
      <c r="H8" s="62"/>
    </row>
    <row r="9">
      <c r="A9" s="60">
        <v>3</v>
      </c>
      <c r="B9" s="61" t="s">
        <v>162</v>
      </c>
      <c r="C9" s="62"/>
      <c r="D9" s="61" t="s">
        <v>21</v>
      </c>
      <c r="E9" s="62"/>
      <c r="F9" s="62"/>
      <c r="G9" s="62"/>
      <c r="H9" s="62"/>
    </row>
    <row r="10">
      <c r="A10" s="60">
        <v>4</v>
      </c>
      <c r="B10" s="61" t="s">
        <v>1</v>
      </c>
      <c r="C10" s="62"/>
      <c r="D10" s="61" t="s">
        <v>23</v>
      </c>
      <c r="E10" s="62"/>
      <c r="F10" s="62"/>
      <c r="G10" s="62"/>
      <c r="H10" s="62"/>
    </row>
    <row r="11">
      <c r="A11" s="60">
        <v>5</v>
      </c>
      <c r="B11" s="61" t="s">
        <v>1</v>
      </c>
      <c r="C11" s="62"/>
      <c r="D11" s="61" t="s">
        <v>25</v>
      </c>
      <c r="E11" s="62"/>
      <c r="F11" s="62"/>
      <c r="G11" s="62"/>
      <c r="H11" s="62"/>
    </row>
    <row r="12">
      <c r="A12" s="60">
        <v>6</v>
      </c>
      <c r="B12" s="61" t="s">
        <v>1</v>
      </c>
      <c r="C12" s="62"/>
      <c r="D12" s="61" t="s">
        <v>27</v>
      </c>
      <c r="E12" s="62"/>
      <c r="F12" s="62"/>
      <c r="G12" s="62"/>
      <c r="H12" s="62"/>
    </row>
    <row r="13">
      <c r="A13" s="60">
        <v>7</v>
      </c>
      <c r="B13" s="61" t="s">
        <v>1</v>
      </c>
      <c r="C13" s="62"/>
      <c r="D13" s="61" t="s">
        <v>29</v>
      </c>
      <c r="E13" s="62"/>
      <c r="F13" s="62"/>
      <c r="G13" s="62"/>
      <c r="H13" s="62"/>
    </row>
    <row r="14">
      <c r="A14" s="60">
        <v>8</v>
      </c>
      <c r="B14" s="61" t="s">
        <v>1</v>
      </c>
      <c r="C14" s="62"/>
      <c r="D14" s="61" t="s">
        <v>30</v>
      </c>
      <c r="E14" s="62">
        <f t="shared" ref="E14:E36" si="4">XFD14+XFD14</f>
        <v>81.099999999999994</v>
      </c>
      <c r="F14" s="63">
        <v>81.099999999999994</v>
      </c>
      <c r="G14" s="62"/>
      <c r="H14" s="62"/>
    </row>
    <row r="15">
      <c r="A15" s="60">
        <v>9</v>
      </c>
      <c r="B15" s="61" t="s">
        <v>1</v>
      </c>
      <c r="C15" s="62"/>
      <c r="D15" s="61" t="s">
        <v>31</v>
      </c>
      <c r="E15" s="62">
        <f t="shared" si="4"/>
        <v>0</v>
      </c>
      <c r="F15" s="62"/>
      <c r="G15" s="62"/>
      <c r="H15" s="62"/>
    </row>
    <row r="16">
      <c r="A16" s="60">
        <v>10</v>
      </c>
      <c r="B16" s="61" t="s">
        <v>1</v>
      </c>
      <c r="C16" s="62"/>
      <c r="D16" s="61" t="s">
        <v>32</v>
      </c>
      <c r="E16" s="62">
        <f t="shared" si="4"/>
        <v>20.93</v>
      </c>
      <c r="F16" s="62">
        <v>20.93</v>
      </c>
      <c r="G16" s="62"/>
      <c r="H16" s="62"/>
    </row>
    <row r="17">
      <c r="A17" s="60">
        <v>11</v>
      </c>
      <c r="B17" s="61" t="s">
        <v>1</v>
      </c>
      <c r="C17" s="62"/>
      <c r="D17" s="61" t="s">
        <v>33</v>
      </c>
      <c r="E17" s="62">
        <f t="shared" si="4"/>
        <v>556.41999999999996</v>
      </c>
      <c r="F17" s="62">
        <v>556.41999999999996</v>
      </c>
      <c r="G17" s="62"/>
      <c r="H17" s="62"/>
    </row>
    <row r="18">
      <c r="A18" s="60">
        <v>12</v>
      </c>
      <c r="B18" s="61" t="s">
        <v>1</v>
      </c>
      <c r="C18" s="62"/>
      <c r="D18" s="61" t="s">
        <v>35</v>
      </c>
      <c r="E18" s="62">
        <f t="shared" si="4"/>
        <v>23769.900000000001</v>
      </c>
      <c r="F18" s="62">
        <v>18559.900000000001</v>
      </c>
      <c r="G18" s="62">
        <v>5210</v>
      </c>
      <c r="H18" s="62"/>
    </row>
    <row r="19">
      <c r="A19" s="60">
        <v>13</v>
      </c>
      <c r="B19" s="61" t="s">
        <v>1</v>
      </c>
      <c r="C19" s="62"/>
      <c r="D19" s="61" t="s">
        <v>36</v>
      </c>
      <c r="E19" s="62">
        <f t="shared" si="4"/>
        <v>0</v>
      </c>
      <c r="F19" s="62"/>
      <c r="G19" s="62"/>
      <c r="H19" s="62"/>
    </row>
    <row r="20">
      <c r="A20" s="60">
        <v>14</v>
      </c>
      <c r="B20" s="61" t="s">
        <v>1</v>
      </c>
      <c r="C20" s="62"/>
      <c r="D20" s="61" t="s">
        <v>37</v>
      </c>
      <c r="E20" s="62">
        <f t="shared" si="4"/>
        <v>0</v>
      </c>
      <c r="F20" s="62"/>
      <c r="G20" s="62"/>
      <c r="H20" s="62"/>
    </row>
    <row r="21">
      <c r="A21" s="60">
        <v>15</v>
      </c>
      <c r="B21" s="61" t="s">
        <v>1</v>
      </c>
      <c r="C21" s="62"/>
      <c r="D21" s="61" t="s">
        <v>38</v>
      </c>
      <c r="E21" s="62">
        <f t="shared" si="4"/>
        <v>0</v>
      </c>
      <c r="F21" s="62"/>
      <c r="G21" s="62"/>
      <c r="H21" s="62"/>
    </row>
    <row r="22">
      <c r="A22" s="60">
        <v>16</v>
      </c>
      <c r="B22" s="61" t="s">
        <v>1</v>
      </c>
      <c r="C22" s="62"/>
      <c r="D22" s="61" t="s">
        <v>39</v>
      </c>
      <c r="E22" s="62">
        <f t="shared" si="4"/>
        <v>0</v>
      </c>
      <c r="F22" s="62"/>
      <c r="G22" s="62"/>
      <c r="H22" s="62"/>
    </row>
    <row r="23">
      <c r="A23" s="60">
        <v>17</v>
      </c>
      <c r="B23" s="61" t="s">
        <v>1</v>
      </c>
      <c r="C23" s="62"/>
      <c r="D23" s="61" t="s">
        <v>40</v>
      </c>
      <c r="E23" s="62">
        <f t="shared" si="4"/>
        <v>0</v>
      </c>
      <c r="F23" s="62"/>
      <c r="G23" s="62"/>
      <c r="H23" s="62"/>
    </row>
    <row r="24">
      <c r="A24" s="60">
        <v>18</v>
      </c>
      <c r="B24" s="61" t="s">
        <v>1</v>
      </c>
      <c r="C24" s="62"/>
      <c r="D24" s="61" t="s">
        <v>41</v>
      </c>
      <c r="E24" s="62">
        <f t="shared" si="4"/>
        <v>0</v>
      </c>
      <c r="F24" s="62"/>
      <c r="G24" s="62"/>
      <c r="H24" s="62"/>
    </row>
    <row r="25">
      <c r="A25" s="60">
        <v>19</v>
      </c>
      <c r="B25" s="61" t="s">
        <v>1</v>
      </c>
      <c r="C25" s="62"/>
      <c r="D25" s="61" t="s">
        <v>42</v>
      </c>
      <c r="E25" s="62">
        <f t="shared" si="4"/>
        <v>0</v>
      </c>
      <c r="F25" s="62"/>
      <c r="G25" s="62"/>
      <c r="H25" s="62"/>
    </row>
    <row r="26">
      <c r="A26" s="60">
        <v>20</v>
      </c>
      <c r="B26" s="61" t="s">
        <v>1</v>
      </c>
      <c r="C26" s="62"/>
      <c r="D26" s="61" t="s">
        <v>43</v>
      </c>
      <c r="E26" s="62">
        <f t="shared" si="4"/>
        <v>38.299999999999997</v>
      </c>
      <c r="F26" s="62">
        <v>38.299999999999997</v>
      </c>
      <c r="G26" s="62"/>
      <c r="H26" s="62"/>
    </row>
    <row r="27">
      <c r="A27" s="60">
        <v>21</v>
      </c>
      <c r="B27" s="61" t="s">
        <v>1</v>
      </c>
      <c r="C27" s="62"/>
      <c r="D27" s="61" t="s">
        <v>44</v>
      </c>
      <c r="E27" s="62">
        <f t="shared" si="4"/>
        <v>0</v>
      </c>
      <c r="F27" s="62"/>
      <c r="G27" s="62"/>
      <c r="H27" s="62"/>
    </row>
    <row r="28">
      <c r="A28" s="60">
        <v>22</v>
      </c>
      <c r="B28" s="61" t="s">
        <v>1</v>
      </c>
      <c r="C28" s="62"/>
      <c r="D28" s="61" t="s">
        <v>45</v>
      </c>
      <c r="E28" s="62">
        <f t="shared" si="4"/>
        <v>0</v>
      </c>
      <c r="F28" s="62"/>
      <c r="G28" s="62"/>
      <c r="H28" s="62"/>
    </row>
    <row r="29">
      <c r="A29" s="60">
        <v>23</v>
      </c>
      <c r="B29" s="61" t="s">
        <v>1</v>
      </c>
      <c r="C29" s="62"/>
      <c r="D29" s="61" t="s">
        <v>46</v>
      </c>
      <c r="E29" s="62">
        <f t="shared" si="4"/>
        <v>689.16999999999996</v>
      </c>
      <c r="F29" s="62">
        <v>689.16999999999996</v>
      </c>
      <c r="G29" s="62"/>
      <c r="H29" s="62"/>
    </row>
    <row r="30">
      <c r="A30" s="60">
        <v>24</v>
      </c>
      <c r="B30" s="61" t="s">
        <v>1</v>
      </c>
      <c r="C30" s="62"/>
      <c r="D30" s="61" t="s">
        <v>47</v>
      </c>
      <c r="E30" s="62"/>
      <c r="F30" s="62"/>
      <c r="G30" s="62"/>
      <c r="H30" s="62"/>
    </row>
    <row r="31">
      <c r="A31" s="60">
        <v>25</v>
      </c>
      <c r="B31" s="61" t="s">
        <v>1</v>
      </c>
      <c r="C31" s="62"/>
      <c r="D31" s="61" t="s">
        <v>48</v>
      </c>
      <c r="E31" s="62"/>
      <c r="F31" s="62"/>
      <c r="G31" s="62"/>
      <c r="H31" s="62"/>
    </row>
    <row r="32">
      <c r="A32" s="60">
        <v>26</v>
      </c>
      <c r="B32" s="61" t="s">
        <v>1</v>
      </c>
      <c r="C32" s="62"/>
      <c r="D32" s="61" t="s">
        <v>49</v>
      </c>
      <c r="E32" s="62"/>
      <c r="F32" s="62"/>
      <c r="G32" s="62"/>
      <c r="H32" s="62"/>
    </row>
    <row r="33">
      <c r="A33" s="60">
        <v>27</v>
      </c>
      <c r="B33" s="61" t="s">
        <v>1</v>
      </c>
      <c r="C33" s="62"/>
      <c r="D33" s="61" t="s">
        <v>50</v>
      </c>
      <c r="E33" s="62"/>
      <c r="F33" s="62"/>
      <c r="G33" s="62"/>
      <c r="H33" s="62"/>
    </row>
    <row r="34">
      <c r="A34" s="60">
        <v>28</v>
      </c>
      <c r="B34" s="61" t="s">
        <v>1</v>
      </c>
      <c r="C34" s="62"/>
      <c r="D34" s="61" t="s">
        <v>51</v>
      </c>
      <c r="E34" s="62"/>
      <c r="F34" s="62"/>
      <c r="G34" s="62"/>
      <c r="H34" s="62"/>
    </row>
    <row r="35">
      <c r="A35" s="60">
        <v>29</v>
      </c>
      <c r="B35" s="61" t="s">
        <v>1</v>
      </c>
      <c r="C35" s="62"/>
      <c r="D35" s="61" t="s">
        <v>52</v>
      </c>
      <c r="E35" s="62"/>
      <c r="F35" s="62"/>
      <c r="G35" s="62"/>
      <c r="H35" s="62"/>
    </row>
    <row r="36">
      <c r="A36" s="60"/>
      <c r="B36" s="61"/>
      <c r="C36" s="62"/>
      <c r="D36" s="14" t="s">
        <v>53</v>
      </c>
      <c r="E36" s="62">
        <f t="shared" si="4"/>
        <v>2000</v>
      </c>
      <c r="F36" s="62"/>
      <c r="G36" s="62">
        <v>2000</v>
      </c>
      <c r="H36" s="62"/>
    </row>
    <row r="37">
      <c r="A37" s="60">
        <v>30</v>
      </c>
      <c r="B37" s="61" t="s">
        <v>54</v>
      </c>
      <c r="C37" s="62">
        <f>XFD7+XFD8</f>
        <v>27155.82</v>
      </c>
      <c r="D37" s="61" t="s">
        <v>55</v>
      </c>
      <c r="E37" s="62">
        <f>SUM(XFD14:XFD36)</f>
        <v>27155.82</v>
      </c>
      <c r="F37" s="62">
        <f>SUM(XFD14:XFD35)</f>
        <v>19945.82</v>
      </c>
      <c r="G37" s="62">
        <f>XFD18+XFD36</f>
        <v>7210</v>
      </c>
      <c r="H37" s="62"/>
    </row>
    <row r="38">
      <c r="A38" s="60">
        <v>31</v>
      </c>
      <c r="B38" s="61" t="s">
        <v>163</v>
      </c>
      <c r="C38" s="62"/>
      <c r="D38" s="61" t="s">
        <v>59</v>
      </c>
      <c r="E38" s="62"/>
      <c r="F38" s="62"/>
      <c r="G38" s="62"/>
      <c r="H38" s="62"/>
    </row>
    <row r="39">
      <c r="A39" s="60">
        <v>32</v>
      </c>
      <c r="B39" s="61" t="s">
        <v>60</v>
      </c>
      <c r="C39" s="62"/>
      <c r="D39" s="61" t="s">
        <v>60</v>
      </c>
      <c r="E39" s="62"/>
      <c r="F39" s="62"/>
      <c r="G39" s="62"/>
      <c r="H39" s="62"/>
    </row>
  </sheetData>
  <mergeCells count="8">
    <mergeCell ref="A1:H1"/>
    <mergeCell ref="G2:H2"/>
    <mergeCell ref="A3:D3"/>
    <mergeCell ref="E3:F3"/>
    <mergeCell ref="G3:H3"/>
    <mergeCell ref="B4:C4"/>
    <mergeCell ref="D4:H4"/>
    <mergeCell ref="A4:A5"/>
  </mergeCells>
  <printOptions headings="0" gridLines="0"/>
  <pageMargins left="0.34999999999999998" right="0.34999999999999998" top="0.58999999999999997" bottom="0.79000000000000004" header="0.51000000000000012" footer="0.20000000000000004"/>
  <pageSetup paperSize="9" scale="80" firstPageNumber="1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88" workbookViewId="0">
      <selection activeCell="A3" activeCellId="0" sqref="A3:D3"/>
    </sheetView>
  </sheetViews>
  <sheetFormatPr baseColWidth="8" defaultColWidth="9" defaultRowHeight="23" customHeight="1"/>
  <cols>
    <col customWidth="1" min="1" max="1" style="64" width="4.625"/>
    <col customWidth="1" min="2" max="2" style="64" width="9.75"/>
    <col customWidth="1" min="3" max="3" style="64" width="29.75"/>
    <col customWidth="1" min="4" max="4" style="64" width="27.375"/>
    <col customWidth="1" min="5" max="5" style="65" width="24"/>
    <col customWidth="1" min="6" max="6" style="65" width="25.566400000000002"/>
    <col customWidth="1" min="7" max="256" style="64" width="9"/>
  </cols>
  <sheetData>
    <row r="1" s="66" customFormat="1" ht="23" customHeight="1">
      <c r="A1" s="67" t="s">
        <v>164</v>
      </c>
      <c r="B1" s="68"/>
      <c r="C1" s="68"/>
      <c r="D1" s="68"/>
      <c r="E1" s="68"/>
      <c r="F1" s="68"/>
    </row>
    <row r="2" s="69" customFormat="1" ht="23" customHeight="1">
      <c r="A2" s="70"/>
      <c r="B2" s="70"/>
      <c r="C2" s="70"/>
      <c r="E2" s="70"/>
      <c r="F2" s="22" t="s">
        <v>165</v>
      </c>
    </row>
    <row r="3" s="1" customFormat="1" ht="23" customHeight="1">
      <c r="A3" s="56" t="s">
        <v>144</v>
      </c>
      <c r="B3" s="55"/>
      <c r="C3" s="55" t="s">
        <v>1</v>
      </c>
      <c r="D3" s="55" t="s">
        <v>1</v>
      </c>
      <c r="E3" s="71" t="s">
        <v>4</v>
      </c>
      <c r="F3" s="57" t="s">
        <v>5</v>
      </c>
      <c r="H3" s="71"/>
    </row>
    <row r="4" s="72" customFormat="1" ht="23" customHeight="1">
      <c r="A4" s="73" t="s">
        <v>64</v>
      </c>
      <c r="B4" s="74"/>
      <c r="C4" s="74"/>
      <c r="D4" s="73" t="s">
        <v>74</v>
      </c>
      <c r="E4" s="73" t="s">
        <v>166</v>
      </c>
      <c r="F4" s="73" t="s">
        <v>147</v>
      </c>
    </row>
    <row r="5" s="72" customFormat="1" ht="23" customHeight="1">
      <c r="A5" s="73" t="s">
        <v>72</v>
      </c>
      <c r="B5" s="74"/>
      <c r="C5" s="73" t="s">
        <v>73</v>
      </c>
      <c r="D5" s="74"/>
      <c r="E5" s="74"/>
      <c r="F5" s="74"/>
    </row>
    <row r="6" s="72" customFormat="1" ht="23" customHeight="1">
      <c r="A6" s="74"/>
      <c r="B6" s="74"/>
      <c r="C6" s="74"/>
      <c r="D6" s="74"/>
      <c r="E6" s="74"/>
      <c r="F6" s="74"/>
    </row>
    <row r="7" s="72" customFormat="1" ht="23" customHeight="1">
      <c r="A7" s="74"/>
      <c r="B7" s="74"/>
      <c r="C7" s="74"/>
      <c r="D7" s="74"/>
      <c r="E7" s="74"/>
      <c r="F7" s="74"/>
    </row>
    <row r="8" s="75" customFormat="1" ht="23" customHeight="1">
      <c r="A8" s="76" t="s">
        <v>74</v>
      </c>
      <c r="B8" s="74"/>
      <c r="C8" s="74"/>
      <c r="D8" s="77">
        <f t="shared" ref="D8:D9" si="5">XFD8+XFD8</f>
        <v>19945.820000000003</v>
      </c>
      <c r="E8" s="78">
        <f>XFD9+XFD16+XFD19+XFD22+XFD30+XFD33</f>
        <v>529.99000000000001</v>
      </c>
      <c r="F8" s="77">
        <f>XFD9+XFD19+XFD22+XFD33</f>
        <v>19415.829999999998</v>
      </c>
    </row>
    <row r="9" s="75" customFormat="1" ht="23" customHeight="1">
      <c r="A9" s="36" t="s">
        <v>75</v>
      </c>
      <c r="B9" s="36"/>
      <c r="C9" s="37" t="s">
        <v>76</v>
      </c>
      <c r="D9" s="49">
        <f t="shared" si="5"/>
        <v>81.099999999999994</v>
      </c>
      <c r="E9" s="49">
        <f>XFD10+XFD14</f>
        <v>80.640000000000001</v>
      </c>
      <c r="F9" s="35">
        <v>0.46000000000000002</v>
      </c>
    </row>
    <row r="10" s="79" customFormat="1" ht="23" customHeight="1">
      <c r="A10" s="36" t="s">
        <v>77</v>
      </c>
      <c r="B10" s="36"/>
      <c r="C10" s="37" t="s">
        <v>78</v>
      </c>
      <c r="D10" s="49">
        <f>XFD10+XFD10</f>
        <v>80.009999999999991</v>
      </c>
      <c r="E10" s="49">
        <v>79.549999999999997</v>
      </c>
      <c r="F10" s="35">
        <v>0.46000000000000002</v>
      </c>
    </row>
    <row r="11" s="79" customFormat="1" ht="23" customHeight="1">
      <c r="A11" s="36" t="s">
        <v>79</v>
      </c>
      <c r="B11" s="36"/>
      <c r="C11" s="37" t="s">
        <v>80</v>
      </c>
      <c r="D11" s="49">
        <v>3.5099999999999998</v>
      </c>
      <c r="E11" s="49">
        <v>3.52</v>
      </c>
      <c r="F11" s="35"/>
    </row>
    <row r="12" s="79" customFormat="1" ht="23" customHeight="1">
      <c r="A12" s="36" t="s">
        <v>81</v>
      </c>
      <c r="B12" s="36"/>
      <c r="C12" s="37" t="s">
        <v>82</v>
      </c>
      <c r="D12" s="49">
        <v>51.07</v>
      </c>
      <c r="E12" s="49">
        <v>51.07</v>
      </c>
      <c r="F12" s="35"/>
    </row>
    <row r="13" s="80" customFormat="1" ht="23" customHeight="1">
      <c r="A13" s="36" t="s">
        <v>83</v>
      </c>
      <c r="B13" s="36"/>
      <c r="C13" s="37" t="s">
        <v>84</v>
      </c>
      <c r="D13" s="49">
        <v>25.43</v>
      </c>
      <c r="E13" s="49">
        <v>24.969999999999999</v>
      </c>
      <c r="F13" s="35">
        <v>0.46000000000000002</v>
      </c>
      <c r="G13" s="80"/>
    </row>
    <row r="14" s="80" customFormat="1" ht="23" customHeight="1">
      <c r="A14" s="36" t="s">
        <v>85</v>
      </c>
      <c r="B14" s="36"/>
      <c r="C14" s="37" t="s">
        <v>86</v>
      </c>
      <c r="D14" s="49">
        <v>1.0900000000000001</v>
      </c>
      <c r="E14" s="49">
        <v>1.0900000000000001</v>
      </c>
      <c r="F14" s="35"/>
      <c r="G14" s="80"/>
    </row>
    <row r="15" ht="23" customHeight="1">
      <c r="A15" s="36" t="s">
        <v>87</v>
      </c>
      <c r="B15" s="36"/>
      <c r="C15" s="37" t="s">
        <v>88</v>
      </c>
      <c r="D15" s="50">
        <v>1.0900000000000001</v>
      </c>
      <c r="E15" s="50">
        <v>1.0900000000000001</v>
      </c>
      <c r="F15" s="38"/>
    </row>
    <row r="16" ht="23" customHeight="1">
      <c r="A16" s="36" t="s">
        <v>89</v>
      </c>
      <c r="B16" s="36"/>
      <c r="C16" s="37" t="s">
        <v>90</v>
      </c>
      <c r="D16" s="50">
        <v>20.93</v>
      </c>
      <c r="E16" s="50">
        <v>20.93</v>
      </c>
      <c r="F16" s="38"/>
    </row>
    <row r="17" ht="23" customHeight="1">
      <c r="A17" s="36" t="s">
        <v>91</v>
      </c>
      <c r="B17" s="36"/>
      <c r="C17" s="37" t="s">
        <v>92</v>
      </c>
      <c r="D17" s="50">
        <v>20.93</v>
      </c>
      <c r="E17" s="50">
        <v>20.93</v>
      </c>
      <c r="F17" s="38"/>
    </row>
    <row r="18" ht="23" customHeight="1">
      <c r="A18" s="36" t="s">
        <v>93</v>
      </c>
      <c r="B18" s="36"/>
      <c r="C18" s="37" t="s">
        <v>94</v>
      </c>
      <c r="D18" s="50">
        <v>20.93</v>
      </c>
      <c r="E18" s="50">
        <v>20.93</v>
      </c>
      <c r="F18" s="38"/>
    </row>
    <row r="19" ht="23" customHeight="1">
      <c r="A19" s="36" t="s">
        <v>97</v>
      </c>
      <c r="B19" s="36"/>
      <c r="C19" s="37" t="s">
        <v>98</v>
      </c>
      <c r="D19" s="38">
        <v>556.41999999999996</v>
      </c>
      <c r="E19" s="38"/>
      <c r="F19" s="38">
        <v>556.41999999999996</v>
      </c>
    </row>
    <row r="20" ht="23" customHeight="1">
      <c r="A20" s="36" t="s">
        <v>99</v>
      </c>
      <c r="B20" s="36"/>
      <c r="C20" s="37" t="s">
        <v>100</v>
      </c>
      <c r="D20" s="38">
        <v>556.41999999999996</v>
      </c>
      <c r="E20" s="38"/>
      <c r="F20" s="38">
        <v>556.41999999999996</v>
      </c>
    </row>
    <row r="21" ht="23" customHeight="1">
      <c r="A21" s="36" t="s">
        <v>101</v>
      </c>
      <c r="B21" s="36"/>
      <c r="C21" s="37" t="s">
        <v>102</v>
      </c>
      <c r="D21" s="38">
        <v>556.41999999999996</v>
      </c>
      <c r="E21" s="38"/>
      <c r="F21" s="38">
        <v>556.41999999999996</v>
      </c>
    </row>
    <row r="22" ht="23" customHeight="1">
      <c r="A22" s="36" t="s">
        <v>103</v>
      </c>
      <c r="B22" s="36"/>
      <c r="C22" s="37" t="s">
        <v>104</v>
      </c>
      <c r="D22" s="38">
        <f t="shared" ref="D22:D29" si="6">XFD22+XFD22</f>
        <v>18559.899999999998</v>
      </c>
      <c r="E22" s="38">
        <v>390.12</v>
      </c>
      <c r="F22" s="38">
        <f>XFD23+XFD25+XFD28</f>
        <v>18169.779999999999</v>
      </c>
    </row>
    <row r="23" ht="23" customHeight="1">
      <c r="A23" s="36" t="s">
        <v>105</v>
      </c>
      <c r="B23" s="36"/>
      <c r="C23" s="37" t="s">
        <v>106</v>
      </c>
      <c r="D23" s="38">
        <f t="shared" si="6"/>
        <v>1696.4000000000001</v>
      </c>
      <c r="E23" s="38">
        <v>390.12</v>
      </c>
      <c r="F23" s="81">
        <v>1306.28</v>
      </c>
    </row>
    <row r="24" ht="23" customHeight="1">
      <c r="A24" s="36" t="s">
        <v>107</v>
      </c>
      <c r="B24" s="36"/>
      <c r="C24" s="37" t="s">
        <v>108</v>
      </c>
      <c r="D24" s="38">
        <f t="shared" si="6"/>
        <v>1696.4000000000001</v>
      </c>
      <c r="E24" s="38">
        <v>390.12</v>
      </c>
      <c r="F24" s="82">
        <v>1306.28</v>
      </c>
    </row>
    <row r="25" ht="23" customHeight="1">
      <c r="A25" s="36" t="s">
        <v>109</v>
      </c>
      <c r="B25" s="36"/>
      <c r="C25" s="37" t="s">
        <v>110</v>
      </c>
      <c r="D25" s="38">
        <f t="shared" si="6"/>
        <v>9952.5200000000004</v>
      </c>
      <c r="E25" s="38"/>
      <c r="F25" s="38">
        <f>XFD26+XFD27</f>
        <v>9952.5200000000004</v>
      </c>
    </row>
    <row r="26" ht="23" customHeight="1">
      <c r="A26" s="36" t="s">
        <v>111</v>
      </c>
      <c r="B26" s="36"/>
      <c r="C26" s="37" t="s">
        <v>112</v>
      </c>
      <c r="D26" s="81">
        <f t="shared" si="6"/>
        <v>7930.1000000000004</v>
      </c>
      <c r="E26" s="38"/>
      <c r="F26" s="81">
        <v>7930.1000000000004</v>
      </c>
    </row>
    <row r="27" ht="23" customHeight="1">
      <c r="A27" s="36" t="s">
        <v>113</v>
      </c>
      <c r="B27" s="36"/>
      <c r="C27" s="37" t="s">
        <v>114</v>
      </c>
      <c r="D27" s="81">
        <v>2022.4200000000001</v>
      </c>
      <c r="E27" s="38"/>
      <c r="F27" s="81">
        <v>2022.4200000000001</v>
      </c>
    </row>
    <row r="28" ht="23" customHeight="1">
      <c r="A28" s="36" t="s">
        <v>115</v>
      </c>
      <c r="B28" s="36"/>
      <c r="C28" s="37" t="s">
        <v>116</v>
      </c>
      <c r="D28" s="38">
        <f t="shared" si="6"/>
        <v>6910.9799999999996</v>
      </c>
      <c r="E28" s="38"/>
      <c r="F28" s="38">
        <v>6910.9799999999996</v>
      </c>
    </row>
    <row r="29" ht="23" customHeight="1">
      <c r="A29" s="36" t="s">
        <v>117</v>
      </c>
      <c r="B29" s="36"/>
      <c r="C29" s="37" t="s">
        <v>116</v>
      </c>
      <c r="D29" s="38">
        <f t="shared" si="6"/>
        <v>6910.9799999999996</v>
      </c>
      <c r="E29" s="38"/>
      <c r="F29" s="38">
        <v>6910.9799999999996</v>
      </c>
    </row>
    <row r="30" ht="23" customHeight="1">
      <c r="A30" s="36" t="s">
        <v>126</v>
      </c>
      <c r="B30" s="36"/>
      <c r="C30" s="37" t="s">
        <v>127</v>
      </c>
      <c r="D30" s="38">
        <v>38.299999999999997</v>
      </c>
      <c r="E30" s="38">
        <v>38.299999999999997</v>
      </c>
      <c r="F30" s="38"/>
    </row>
    <row r="31" ht="23" customHeight="1">
      <c r="A31" s="36" t="s">
        <v>128</v>
      </c>
      <c r="B31" s="36"/>
      <c r="C31" s="37" t="s">
        <v>129</v>
      </c>
      <c r="D31" s="38">
        <v>38.299999999999997</v>
      </c>
      <c r="E31" s="38">
        <v>38.299999999999997</v>
      </c>
      <c r="F31" s="38"/>
    </row>
    <row r="32" ht="23" customHeight="1">
      <c r="A32" s="36" t="s">
        <v>130</v>
      </c>
      <c r="B32" s="36"/>
      <c r="C32" s="37" t="s">
        <v>131</v>
      </c>
      <c r="D32" s="38">
        <v>38.299999999999997</v>
      </c>
      <c r="E32" s="38">
        <v>38.299999999999997</v>
      </c>
      <c r="F32" s="38"/>
    </row>
    <row r="33" ht="23" customHeight="1">
      <c r="A33" s="36" t="s">
        <v>132</v>
      </c>
      <c r="B33" s="36"/>
      <c r="C33" s="37" t="s">
        <v>133</v>
      </c>
      <c r="D33" s="38">
        <f>XFD35+XFD36</f>
        <v>689.16999999999996</v>
      </c>
      <c r="E33" s="38"/>
      <c r="F33" s="38">
        <f>XFD34+XFD36</f>
        <v>689.16999999999996</v>
      </c>
    </row>
    <row r="34" ht="23" customHeight="1">
      <c r="A34" s="36" t="s">
        <v>134</v>
      </c>
      <c r="B34" s="36"/>
      <c r="C34" s="37" t="s">
        <v>135</v>
      </c>
      <c r="D34" s="38">
        <f>XFD34+XFD34:XFD35</f>
        <v>684.16999999999996</v>
      </c>
      <c r="E34" s="38"/>
      <c r="F34" s="38">
        <v>684.16999999999996</v>
      </c>
    </row>
    <row r="35" ht="23" customHeight="1">
      <c r="A35" s="36" t="s">
        <v>136</v>
      </c>
      <c r="B35" s="36"/>
      <c r="C35" s="37" t="s">
        <v>137</v>
      </c>
      <c r="D35" s="38">
        <f>XFD35</f>
        <v>684.16999999999996</v>
      </c>
      <c r="E35" s="38"/>
      <c r="F35" s="38">
        <v>684.16999999999996</v>
      </c>
    </row>
    <row r="36" ht="23" customHeight="1">
      <c r="A36" s="45">
        <v>22407</v>
      </c>
      <c r="B36" s="46"/>
      <c r="C36" s="47" t="s">
        <v>138</v>
      </c>
      <c r="D36" s="38">
        <v>5</v>
      </c>
      <c r="E36" s="38"/>
      <c r="F36" s="38">
        <v>5</v>
      </c>
    </row>
    <row r="37" ht="23" customHeight="1">
      <c r="A37" s="45">
        <v>2240799</v>
      </c>
      <c r="B37" s="46"/>
      <c r="C37" s="47" t="s">
        <v>138</v>
      </c>
      <c r="D37" s="38">
        <v>5</v>
      </c>
      <c r="E37" s="38"/>
      <c r="F37" s="38">
        <v>5</v>
      </c>
    </row>
  </sheetData>
  <mergeCells count="38">
    <mergeCell ref="A1:F1"/>
    <mergeCell ref="A5:B7"/>
    <mergeCell ref="A11:B11"/>
    <mergeCell ref="A35:B35"/>
    <mergeCell ref="A16:B16"/>
    <mergeCell ref="A31:B31"/>
    <mergeCell ref="A23:B23"/>
    <mergeCell ref="A22:B22"/>
    <mergeCell ref="A20:B20"/>
    <mergeCell ref="A10:B10"/>
    <mergeCell ref="A12:B12"/>
    <mergeCell ref="A33:B33"/>
    <mergeCell ref="A36:B36"/>
    <mergeCell ref="A21:B21"/>
    <mergeCell ref="A37:B37"/>
    <mergeCell ref="A8:C8"/>
    <mergeCell ref="F4:F7"/>
    <mergeCell ref="A3:D3"/>
    <mergeCell ref="E4:E7"/>
    <mergeCell ref="A4:C4"/>
    <mergeCell ref="C5:C7"/>
    <mergeCell ref="D4:D7"/>
    <mergeCell ref="A9:B9"/>
    <mergeCell ref="A19:B19"/>
    <mergeCell ref="A30:B30"/>
    <mergeCell ref="A17:B17"/>
    <mergeCell ref="A32:B32"/>
    <mergeCell ref="A18:B18"/>
    <mergeCell ref="A15:B15"/>
    <mergeCell ref="A13:B13"/>
    <mergeCell ref="A14:B14"/>
    <mergeCell ref="A34:B34"/>
    <mergeCell ref="A24:B24"/>
    <mergeCell ref="A29:B29"/>
    <mergeCell ref="A26:B26"/>
    <mergeCell ref="A27:B27"/>
    <mergeCell ref="A25:B25"/>
    <mergeCell ref="A28:B28"/>
  </mergeCells>
  <printOptions headings="0" gridLines="0"/>
  <pageMargins left="0.34999999999999998" right="0.34999999999999998" top="0.79000000000000004" bottom="0.79000000000000004" header="0.51000000000000012" footer="0.20000000000000004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A3" activeCellId="0" sqref="A3"/>
    </sheetView>
  </sheetViews>
  <sheetFormatPr baseColWidth="8" defaultColWidth="9" defaultRowHeight="15.75" customHeight="1"/>
  <cols>
    <col customWidth="1" min="1" max="1" style="64" width="4.625"/>
    <col customWidth="1" min="2" max="2" style="64" width="6.375"/>
    <col customWidth="1" min="3" max="3" style="64" width="34.125"/>
    <col customWidth="1" min="4" max="5" style="64" width="23.125"/>
    <col customWidth="1" min="6" max="6" style="65" width="23.125"/>
    <col customWidth="1" min="7" max="256" style="64" width="9"/>
  </cols>
  <sheetData>
    <row r="1" s="66" customFormat="1" ht="30" customHeight="1">
      <c r="A1" s="67" t="s">
        <v>167</v>
      </c>
      <c r="B1" s="68"/>
      <c r="C1" s="68"/>
      <c r="D1" s="68"/>
      <c r="E1" s="68"/>
      <c r="F1" s="68"/>
    </row>
    <row r="2" s="69" customFormat="1" ht="11.1" customHeight="1">
      <c r="A2" s="70"/>
      <c r="B2" s="70"/>
      <c r="C2" s="70"/>
      <c r="D2" s="70"/>
      <c r="E2" s="70"/>
      <c r="F2" s="22" t="s">
        <v>168</v>
      </c>
    </row>
    <row r="3" s="69" customFormat="1" ht="15" customHeight="1">
      <c r="A3" s="23" t="s">
        <v>144</v>
      </c>
      <c r="B3" s="70"/>
      <c r="C3" s="70"/>
      <c r="D3" s="70"/>
      <c r="E3" s="83" t="s">
        <v>63</v>
      </c>
      <c r="F3" s="26" t="s">
        <v>5</v>
      </c>
    </row>
    <row r="4" s="75" customFormat="1" ht="23.25" customHeight="1">
      <c r="A4" s="73" t="s">
        <v>64</v>
      </c>
      <c r="B4" s="74"/>
      <c r="C4" s="74"/>
      <c r="D4" s="84" t="s">
        <v>146</v>
      </c>
      <c r="E4" s="85"/>
      <c r="F4" s="86"/>
    </row>
    <row r="5" s="75" customFormat="1" ht="37.5" customHeight="1">
      <c r="A5" s="73" t="s">
        <v>169</v>
      </c>
      <c r="B5" s="74"/>
      <c r="C5" s="73" t="s">
        <v>73</v>
      </c>
      <c r="D5" s="87" t="s">
        <v>74</v>
      </c>
      <c r="E5" s="87" t="s">
        <v>170</v>
      </c>
      <c r="F5" s="87" t="s">
        <v>171</v>
      </c>
    </row>
    <row r="6" s="72" customFormat="1" ht="22.5" customHeight="1">
      <c r="A6" s="88" t="s">
        <v>74</v>
      </c>
      <c r="B6" s="89"/>
      <c r="C6" s="89"/>
      <c r="D6" s="90">
        <f>XFD6+XFD6</f>
        <v>529.99000000000001</v>
      </c>
      <c r="E6" s="90">
        <f>XFD7+XFD17+XFD30</f>
        <v>502.63000000000005</v>
      </c>
      <c r="F6" s="90">
        <f>XFD7+XFD17+XFD30</f>
        <v>27.359999999999999</v>
      </c>
    </row>
    <row r="7" s="72" customFormat="1" ht="22.5" customHeight="1">
      <c r="A7" s="91">
        <v>301</v>
      </c>
      <c r="B7" s="92"/>
      <c r="C7" s="37" t="s">
        <v>172</v>
      </c>
      <c r="D7" s="93">
        <v>498.47000000000003</v>
      </c>
      <c r="E7" s="89">
        <v>498.47000000000003</v>
      </c>
      <c r="F7" s="94"/>
    </row>
    <row r="8" s="79" customFormat="1" ht="18" customHeight="1">
      <c r="A8" s="95">
        <v>30101</v>
      </c>
      <c r="B8" s="95"/>
      <c r="C8" s="37" t="s">
        <v>173</v>
      </c>
      <c r="D8" s="96">
        <f t="shared" ref="D8:D31" si="7">XFD8+XFD8</f>
        <v>163.59999999999999</v>
      </c>
      <c r="E8" s="97">
        <v>163.59999999999999</v>
      </c>
      <c r="F8" s="89"/>
    </row>
    <row r="9" s="79" customFormat="1" ht="18" customHeight="1">
      <c r="A9" s="98">
        <v>30102</v>
      </c>
      <c r="B9" s="98"/>
      <c r="C9" s="37" t="s">
        <v>174</v>
      </c>
      <c r="D9" s="96">
        <f t="shared" si="7"/>
        <v>40.210000000000001</v>
      </c>
      <c r="E9" s="96">
        <v>40.210000000000001</v>
      </c>
      <c r="F9" s="89"/>
    </row>
    <row r="10" s="79" customFormat="1" ht="18" customHeight="1">
      <c r="A10" s="98">
        <v>30103</v>
      </c>
      <c r="B10" s="98"/>
      <c r="C10" s="99" t="s">
        <v>175</v>
      </c>
      <c r="D10" s="96">
        <f t="shared" si="7"/>
        <v>0</v>
      </c>
      <c r="E10" s="96"/>
      <c r="F10" s="89"/>
    </row>
    <row r="11" s="79" customFormat="1" ht="18" customHeight="1">
      <c r="A11" s="95">
        <v>30107</v>
      </c>
      <c r="B11" s="95"/>
      <c r="C11" s="100" t="s">
        <v>176</v>
      </c>
      <c r="D11" s="96">
        <f t="shared" si="7"/>
        <v>155.56</v>
      </c>
      <c r="E11" s="97">
        <v>155.56</v>
      </c>
      <c r="F11" s="89"/>
    </row>
    <row r="12" s="79" customFormat="1" ht="18" customHeight="1">
      <c r="A12" s="95">
        <v>30108</v>
      </c>
      <c r="B12" s="95"/>
      <c r="C12" s="37" t="s">
        <v>177</v>
      </c>
      <c r="D12" s="96">
        <f t="shared" si="7"/>
        <v>51.07</v>
      </c>
      <c r="E12" s="97">
        <v>51.07</v>
      </c>
      <c r="F12" s="89"/>
    </row>
    <row r="13" s="79" customFormat="1" ht="18" customHeight="1">
      <c r="A13" s="95">
        <v>30109</v>
      </c>
      <c r="B13" s="95"/>
      <c r="C13" s="37" t="s">
        <v>178</v>
      </c>
      <c r="D13" s="96">
        <f t="shared" si="7"/>
        <v>24.969999999999999</v>
      </c>
      <c r="E13" s="97">
        <v>24.969999999999999</v>
      </c>
      <c r="F13" s="89"/>
    </row>
    <row r="14" s="79" customFormat="1" ht="18" customHeight="1">
      <c r="A14" s="95">
        <v>30110</v>
      </c>
      <c r="B14" s="95"/>
      <c r="C14" s="37" t="s">
        <v>179</v>
      </c>
      <c r="D14" s="96">
        <f t="shared" si="7"/>
        <v>20.600000000000001</v>
      </c>
      <c r="E14" s="97">
        <v>20.600000000000001</v>
      </c>
      <c r="F14" s="89"/>
    </row>
    <row r="15" s="79" customFormat="1" ht="18" customHeight="1">
      <c r="A15" s="95">
        <v>30112</v>
      </c>
      <c r="B15" s="95"/>
      <c r="C15" s="37" t="s">
        <v>180</v>
      </c>
      <c r="D15" s="96">
        <f t="shared" si="7"/>
        <v>4.1600000000000001</v>
      </c>
      <c r="E15" s="97">
        <v>4.1600000000000001</v>
      </c>
      <c r="F15" s="89"/>
    </row>
    <row r="16" s="79" customFormat="1" ht="18" customHeight="1">
      <c r="A16" s="95">
        <v>30113</v>
      </c>
      <c r="B16" s="95"/>
      <c r="C16" s="100" t="s">
        <v>131</v>
      </c>
      <c r="D16" s="96">
        <f t="shared" si="7"/>
        <v>38.299999999999997</v>
      </c>
      <c r="E16" s="97">
        <v>38.299999999999997</v>
      </c>
      <c r="F16" s="89"/>
    </row>
    <row r="17" s="79" customFormat="1" ht="18" customHeight="1">
      <c r="A17" s="95">
        <v>302</v>
      </c>
      <c r="B17" s="95"/>
      <c r="C17" s="37" t="s">
        <v>181</v>
      </c>
      <c r="D17" s="96">
        <f t="shared" si="7"/>
        <v>27.359999999999999</v>
      </c>
      <c r="E17" s="96"/>
      <c r="F17" s="89">
        <v>27.359999999999999</v>
      </c>
    </row>
    <row r="18" s="79" customFormat="1" ht="18" customHeight="1">
      <c r="A18" s="95">
        <v>30201</v>
      </c>
      <c r="B18" s="95"/>
      <c r="C18" s="37" t="s">
        <v>182</v>
      </c>
      <c r="D18" s="96">
        <f t="shared" si="7"/>
        <v>5.1100000000000003</v>
      </c>
      <c r="E18" s="96"/>
      <c r="F18" s="101">
        <v>5.1100000000000003</v>
      </c>
    </row>
    <row r="19" s="79" customFormat="1" ht="18" customHeight="1">
      <c r="A19" s="95">
        <v>30202</v>
      </c>
      <c r="B19" s="95"/>
      <c r="C19" s="37" t="s">
        <v>183</v>
      </c>
      <c r="D19" s="96">
        <f t="shared" si="7"/>
        <v>0.5</v>
      </c>
      <c r="E19" s="96"/>
      <c r="F19" s="101">
        <v>0.5</v>
      </c>
    </row>
    <row r="20" s="79" customFormat="1" ht="18" customHeight="1">
      <c r="A20" s="95">
        <v>30205</v>
      </c>
      <c r="B20" s="95"/>
      <c r="C20" s="37" t="s">
        <v>184</v>
      </c>
      <c r="D20" s="96">
        <f t="shared" si="7"/>
        <v>1.5</v>
      </c>
      <c r="E20" s="96"/>
      <c r="F20" s="101">
        <v>1.5</v>
      </c>
    </row>
    <row r="21" s="79" customFormat="1" ht="18" customHeight="1">
      <c r="A21" s="95">
        <v>30206</v>
      </c>
      <c r="B21" s="95"/>
      <c r="C21" s="37" t="s">
        <v>185</v>
      </c>
      <c r="D21" s="96">
        <f t="shared" si="7"/>
        <v>3.5</v>
      </c>
      <c r="E21" s="96"/>
      <c r="F21" s="101">
        <v>3.5</v>
      </c>
    </row>
    <row r="22" s="79" customFormat="1" ht="18" customHeight="1">
      <c r="A22" s="95">
        <v>30207</v>
      </c>
      <c r="B22" s="95"/>
      <c r="C22" s="37" t="s">
        <v>186</v>
      </c>
      <c r="D22" s="96">
        <f t="shared" si="7"/>
        <v>2.52</v>
      </c>
      <c r="E22" s="96"/>
      <c r="F22" s="101">
        <v>2.52</v>
      </c>
    </row>
    <row r="23" s="79" customFormat="1" ht="18" customHeight="1">
      <c r="A23" s="95">
        <v>30211</v>
      </c>
      <c r="B23" s="95"/>
      <c r="C23" s="37" t="s">
        <v>187</v>
      </c>
      <c r="D23" s="96">
        <f t="shared" si="7"/>
        <v>3</v>
      </c>
      <c r="E23" s="96"/>
      <c r="F23" s="101">
        <v>3</v>
      </c>
      <c r="I23" s="102"/>
    </row>
    <row r="24" ht="15">
      <c r="A24" s="95">
        <v>30213</v>
      </c>
      <c r="B24" s="95"/>
      <c r="C24" s="37" t="s">
        <v>188</v>
      </c>
      <c r="D24" s="96">
        <f t="shared" si="7"/>
        <v>1.5</v>
      </c>
      <c r="E24" s="96"/>
      <c r="F24" s="101">
        <v>1.5</v>
      </c>
    </row>
    <row r="25" ht="15">
      <c r="A25" s="95">
        <v>30215</v>
      </c>
      <c r="B25" s="95"/>
      <c r="C25" s="37" t="s">
        <v>189</v>
      </c>
      <c r="D25" s="96">
        <f t="shared" si="7"/>
        <v>0.37</v>
      </c>
      <c r="E25" s="96"/>
      <c r="F25" s="101">
        <v>0.37</v>
      </c>
    </row>
    <row r="26" ht="15">
      <c r="A26" s="95">
        <v>30216</v>
      </c>
      <c r="B26" s="95"/>
      <c r="C26" s="37" t="s">
        <v>190</v>
      </c>
      <c r="D26" s="96">
        <f t="shared" si="7"/>
        <v>0</v>
      </c>
      <c r="E26" s="96"/>
      <c r="F26" s="89"/>
    </row>
    <row r="27" ht="15">
      <c r="A27" s="95">
        <v>30228</v>
      </c>
      <c r="B27" s="95"/>
      <c r="C27" s="37" t="s">
        <v>191</v>
      </c>
      <c r="D27" s="96">
        <f t="shared" si="7"/>
        <v>4.0099999999999998</v>
      </c>
      <c r="E27" s="96"/>
      <c r="F27" s="101">
        <v>4.0099999999999998</v>
      </c>
    </row>
    <row r="28" ht="15">
      <c r="A28" s="95">
        <v>30229</v>
      </c>
      <c r="B28" s="95"/>
      <c r="C28" s="37" t="s">
        <v>192</v>
      </c>
      <c r="D28" s="96">
        <f t="shared" si="7"/>
        <v>4.3300000000000001</v>
      </c>
      <c r="E28" s="96"/>
      <c r="F28" s="101">
        <v>4.3300000000000001</v>
      </c>
    </row>
    <row r="29">
      <c r="A29" s="95">
        <v>30299</v>
      </c>
      <c r="B29" s="95"/>
      <c r="C29" s="37" t="s">
        <v>193</v>
      </c>
      <c r="D29" s="96">
        <f t="shared" si="7"/>
        <v>1.02</v>
      </c>
      <c r="E29" s="96"/>
      <c r="F29" s="101">
        <v>1.02</v>
      </c>
    </row>
    <row r="30">
      <c r="A30" s="95">
        <v>303</v>
      </c>
      <c r="B30" s="95"/>
      <c r="C30" s="37" t="s">
        <v>194</v>
      </c>
      <c r="D30" s="96">
        <f t="shared" si="7"/>
        <v>4.1600000000000001</v>
      </c>
      <c r="E30" s="96">
        <v>4.1600000000000001</v>
      </c>
      <c r="F30" s="101"/>
    </row>
    <row r="31">
      <c r="A31" s="95">
        <v>30302</v>
      </c>
      <c r="B31" s="95"/>
      <c r="C31" s="37" t="s">
        <v>195</v>
      </c>
      <c r="D31" s="96">
        <f t="shared" si="7"/>
        <v>3.0600000000000001</v>
      </c>
      <c r="E31" s="97">
        <v>3.0600000000000001</v>
      </c>
      <c r="F31" s="101"/>
    </row>
    <row r="32" ht="15">
      <c r="A32" s="95">
        <v>30305</v>
      </c>
      <c r="B32" s="95"/>
      <c r="C32" s="37" t="s">
        <v>196</v>
      </c>
      <c r="D32" s="96">
        <v>1.0900000000000001</v>
      </c>
      <c r="E32" s="97">
        <v>1.0900000000000001</v>
      </c>
      <c r="F32" s="89"/>
    </row>
    <row r="33" ht="15">
      <c r="A33" s="95"/>
      <c r="B33" s="95"/>
      <c r="C33" s="37" t="s">
        <v>197</v>
      </c>
      <c r="D33" s="96">
        <f>XFD33</f>
        <v>1.2e-002</v>
      </c>
      <c r="E33" s="97">
        <v>1.2e-002</v>
      </c>
      <c r="F33" s="89"/>
    </row>
  </sheetData>
  <mergeCells count="32">
    <mergeCell ref="A1:F1"/>
    <mergeCell ref="D4:F4"/>
    <mergeCell ref="A4:C4"/>
    <mergeCell ref="A6:C6"/>
    <mergeCell ref="A5:B5"/>
    <mergeCell ref="A7:B7"/>
    <mergeCell ref="A13:B13"/>
    <mergeCell ref="A32:B32"/>
    <mergeCell ref="A10:B10"/>
    <mergeCell ref="A11:B11"/>
    <mergeCell ref="A33:B33"/>
    <mergeCell ref="A21:B21"/>
    <mergeCell ref="A26:B26"/>
    <mergeCell ref="A18:B18"/>
    <mergeCell ref="A19:B19"/>
    <mergeCell ref="A23:B23"/>
    <mergeCell ref="A24:B24"/>
    <mergeCell ref="A16:B16"/>
    <mergeCell ref="A31:B31"/>
    <mergeCell ref="A12:B12"/>
    <mergeCell ref="A9:B9"/>
    <mergeCell ref="A30:B30"/>
    <mergeCell ref="A15:B15"/>
    <mergeCell ref="A22:B22"/>
    <mergeCell ref="A28:B28"/>
    <mergeCell ref="A17:B17"/>
    <mergeCell ref="A14:B14"/>
    <mergeCell ref="A29:B29"/>
    <mergeCell ref="A27:B27"/>
    <mergeCell ref="A25:B25"/>
    <mergeCell ref="A20:B20"/>
    <mergeCell ref="A8:B8"/>
  </mergeCells>
  <printOptions headings="0" gridLines="0"/>
  <pageMargins left="0.34999999999999998" right="0.34999999999999998" top="0.79000000000000004" bottom="0.79000000000000004" header="0.51000000000000012" footer="0.20000000000000004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57" workbookViewId="0">
      <selection activeCell="B14" activeCellId="0" sqref="B14:C14"/>
    </sheetView>
  </sheetViews>
  <sheetFormatPr baseColWidth="8" defaultColWidth="9" defaultRowHeight="15.75" customHeight="1"/>
  <cols>
    <col customWidth="1" min="1" max="1" style="64" width="9.875"/>
    <col customWidth="1" min="2" max="2" style="64" width="6.625"/>
    <col customWidth="1" min="3" max="3" style="64" width="30.75"/>
    <col customWidth="1" min="4" max="6" style="64" width="19.875"/>
    <col customWidth="1" min="7" max="256" style="64" width="9"/>
  </cols>
  <sheetData>
    <row r="1" s="66" customFormat="1" ht="30" customHeight="1">
      <c r="A1" s="67" t="s">
        <v>198</v>
      </c>
      <c r="B1" s="68"/>
      <c r="C1" s="68"/>
      <c r="D1" s="68"/>
      <c r="E1" s="68"/>
      <c r="F1" s="68"/>
    </row>
    <row r="2" s="69" customFormat="1" ht="11.1" customHeight="1">
      <c r="A2" s="70"/>
      <c r="B2" s="70"/>
      <c r="C2" s="70"/>
      <c r="F2" s="103" t="s">
        <v>199</v>
      </c>
    </row>
    <row r="3" s="69" customFormat="1" ht="15" customHeight="1">
      <c r="A3" s="23" t="s">
        <v>144</v>
      </c>
      <c r="B3" s="70"/>
      <c r="C3" s="70"/>
      <c r="D3" s="69"/>
      <c r="E3" s="104" t="s">
        <v>63</v>
      </c>
      <c r="F3" s="26" t="s">
        <v>5</v>
      </c>
    </row>
    <row r="4" s="75" customFormat="1" ht="20.25" customHeight="1">
      <c r="A4" s="73" t="s">
        <v>64</v>
      </c>
      <c r="B4" s="74"/>
      <c r="C4" s="74"/>
      <c r="D4" s="73" t="s">
        <v>74</v>
      </c>
      <c r="E4" s="73" t="s">
        <v>166</v>
      </c>
      <c r="F4" s="73" t="s">
        <v>147</v>
      </c>
    </row>
    <row r="5" s="75" customFormat="1" ht="27" customHeight="1">
      <c r="A5" s="73" t="s">
        <v>72</v>
      </c>
      <c r="B5" s="74"/>
      <c r="C5" s="73" t="s">
        <v>73</v>
      </c>
      <c r="D5" s="73"/>
      <c r="E5" s="74"/>
      <c r="F5" s="74"/>
    </row>
    <row r="6" s="75" customFormat="1" ht="18" customHeight="1">
      <c r="A6" s="74"/>
      <c r="B6" s="74"/>
      <c r="C6" s="74"/>
      <c r="D6" s="73"/>
      <c r="E6" s="74"/>
      <c r="F6" s="74"/>
    </row>
    <row r="7" s="75" customFormat="1" ht="22.5" customHeight="1">
      <c r="A7" s="74"/>
      <c r="B7" s="74"/>
      <c r="C7" s="74"/>
      <c r="D7" s="73"/>
      <c r="E7" s="74"/>
      <c r="F7" s="74"/>
    </row>
    <row r="8" s="72" customFormat="1" ht="22.5" customHeight="1">
      <c r="A8" s="88" t="s">
        <v>74</v>
      </c>
      <c r="B8" s="89"/>
      <c r="C8" s="89"/>
      <c r="D8" s="105">
        <f t="shared" ref="D8:D16" si="8">XFD8+XFD8</f>
        <v>7210</v>
      </c>
      <c r="E8" s="94"/>
      <c r="F8" s="105">
        <f>XFD10+XFD12+XFD14</f>
        <v>7210</v>
      </c>
    </row>
    <row r="9" s="79" customFormat="1" ht="22.5" customHeight="1">
      <c r="A9" s="37" t="s">
        <v>103</v>
      </c>
      <c r="B9" s="37" t="s">
        <v>104</v>
      </c>
      <c r="C9" s="106"/>
      <c r="D9" s="89">
        <f t="shared" si="8"/>
        <v>5210</v>
      </c>
      <c r="E9" s="107"/>
      <c r="F9" s="108">
        <f>XFD10+XFD12</f>
        <v>5210</v>
      </c>
    </row>
    <row r="10" s="79" customFormat="1" ht="22.5" customHeight="1">
      <c r="A10" s="37" t="s">
        <v>122</v>
      </c>
      <c r="B10" s="37" t="s">
        <v>123</v>
      </c>
      <c r="C10" s="109"/>
      <c r="D10" s="89">
        <f t="shared" si="8"/>
        <v>210</v>
      </c>
      <c r="E10" s="109"/>
      <c r="F10" s="110">
        <v>210</v>
      </c>
    </row>
    <row r="11" s="79" customFormat="1" ht="22.5" customHeight="1">
      <c r="A11" s="37" t="s">
        <v>124</v>
      </c>
      <c r="B11" s="37" t="s">
        <v>125</v>
      </c>
      <c r="C11" s="109"/>
      <c r="D11" s="89">
        <f t="shared" si="8"/>
        <v>210</v>
      </c>
      <c r="E11" s="109"/>
      <c r="F11" s="89">
        <v>210</v>
      </c>
    </row>
    <row r="12" s="79" customFormat="1" ht="22.5" customHeight="1">
      <c r="A12" s="37" t="s">
        <v>118</v>
      </c>
      <c r="B12" s="111" t="s">
        <v>119</v>
      </c>
      <c r="C12" s="112"/>
      <c r="D12" s="89">
        <f t="shared" si="8"/>
        <v>5000</v>
      </c>
      <c r="E12" s="109"/>
      <c r="F12" s="89">
        <v>5000</v>
      </c>
    </row>
    <row r="13" s="79" customFormat="1" ht="22.5" customHeight="1">
      <c r="A13" s="37" t="s">
        <v>120</v>
      </c>
      <c r="B13" s="111" t="s">
        <v>121</v>
      </c>
      <c r="C13" s="112"/>
      <c r="D13" s="89">
        <f t="shared" si="8"/>
        <v>5000</v>
      </c>
      <c r="E13" s="109"/>
      <c r="F13" s="89">
        <v>5000</v>
      </c>
    </row>
    <row r="14" s="79" customFormat="1" ht="22.5" customHeight="1">
      <c r="A14" s="37" t="s">
        <v>200</v>
      </c>
      <c r="B14" s="111" t="s">
        <v>201</v>
      </c>
      <c r="C14" s="112"/>
      <c r="D14" s="89">
        <f t="shared" si="8"/>
        <v>2000</v>
      </c>
      <c r="E14" s="109"/>
      <c r="F14" s="89">
        <v>2000</v>
      </c>
    </row>
    <row r="15" s="79" customFormat="1" ht="22.5" customHeight="1">
      <c r="A15" s="37" t="s">
        <v>202</v>
      </c>
      <c r="B15" s="111" t="s">
        <v>140</v>
      </c>
      <c r="C15" s="112"/>
      <c r="D15" s="89">
        <f t="shared" si="8"/>
        <v>2000</v>
      </c>
      <c r="E15" s="109"/>
      <c r="F15" s="89">
        <v>2000</v>
      </c>
    </row>
    <row r="16" s="79" customFormat="1" ht="22.5" customHeight="1">
      <c r="A16" s="37" t="s">
        <v>203</v>
      </c>
      <c r="B16" s="111" t="s">
        <v>141</v>
      </c>
      <c r="C16" s="112"/>
      <c r="D16" s="89">
        <f t="shared" si="8"/>
        <v>2000</v>
      </c>
      <c r="E16" s="109"/>
      <c r="F16" s="89">
        <v>2000</v>
      </c>
    </row>
    <row r="17" s="79" customFormat="1">
      <c r="A17" s="113" t="s">
        <v>204</v>
      </c>
      <c r="B17" s="72"/>
      <c r="C17" s="114" t="s">
        <v>205</v>
      </c>
      <c r="D17" s="114"/>
      <c r="E17" s="114"/>
      <c r="F17" s="114"/>
      <c r="G17" s="115"/>
    </row>
    <row r="18">
      <c r="A18" s="116"/>
    </row>
    <row r="19">
      <c r="A19" s="116"/>
    </row>
    <row r="20">
      <c r="A20" s="116"/>
    </row>
  </sheetData>
  <mergeCells count="15">
    <mergeCell ref="A1:F1"/>
    <mergeCell ref="A4:C4"/>
    <mergeCell ref="D4:D7"/>
    <mergeCell ref="E4:E7"/>
    <mergeCell ref="F4:F7"/>
    <mergeCell ref="A5:B7"/>
    <mergeCell ref="C5:C7"/>
    <mergeCell ref="A8:C8"/>
    <mergeCell ref="B12:C12"/>
    <mergeCell ref="B13:C13"/>
    <mergeCell ref="B14:C14"/>
    <mergeCell ref="B15:C15"/>
    <mergeCell ref="B16:C16"/>
    <mergeCell ref="A17:B17"/>
    <mergeCell ref="C17:F17"/>
  </mergeCells>
  <printOptions headings="0" gridLines="0"/>
  <pageMargins left="0.34999999999999998" right="0.34999999999999998" top="0.79000000000000004" bottom="0.79000000000000004" header="0.51000000000000012" footer="0.20000000000000004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3" activeCellId="0" sqref="A3"/>
    </sheetView>
  </sheetViews>
  <sheetFormatPr baseColWidth="8" defaultColWidth="9" defaultRowHeight="15.75" customHeight="1"/>
  <cols>
    <col customWidth="1" min="1" max="2" style="64" width="5.375"/>
    <col customWidth="1" min="3" max="6" style="64" width="19.875"/>
    <col customWidth="1" min="7" max="256" style="64" width="9"/>
  </cols>
  <sheetData>
    <row r="1" s="66" customFormat="1" ht="30" customHeight="1">
      <c r="A1" s="67" t="s">
        <v>206</v>
      </c>
      <c r="B1" s="68"/>
      <c r="C1" s="68"/>
      <c r="D1" s="68"/>
      <c r="E1" s="68"/>
      <c r="F1" s="68"/>
    </row>
    <row r="2" s="69" customFormat="1" ht="11.1" customHeight="1">
      <c r="A2" s="70"/>
      <c r="B2" s="70"/>
      <c r="C2" s="70"/>
      <c r="F2" s="103" t="s">
        <v>207</v>
      </c>
    </row>
    <row r="3" s="69" customFormat="1" ht="15" customHeight="1">
      <c r="A3" s="23" t="s">
        <v>144</v>
      </c>
      <c r="B3" s="70"/>
      <c r="C3" s="70"/>
      <c r="D3" s="69"/>
      <c r="E3" s="104" t="s">
        <v>63</v>
      </c>
      <c r="F3" s="26" t="s">
        <v>5</v>
      </c>
    </row>
    <row r="4" s="75" customFormat="1" ht="20.25" customHeight="1">
      <c r="A4" s="73" t="s">
        <v>64</v>
      </c>
      <c r="B4" s="74"/>
      <c r="C4" s="74"/>
      <c r="D4" s="73" t="s">
        <v>74</v>
      </c>
      <c r="E4" s="73" t="s">
        <v>166</v>
      </c>
      <c r="F4" s="73" t="s">
        <v>147</v>
      </c>
    </row>
    <row r="5" s="75" customFormat="1" ht="27" customHeight="1">
      <c r="A5" s="73" t="s">
        <v>72</v>
      </c>
      <c r="B5" s="74"/>
      <c r="C5" s="73" t="s">
        <v>73</v>
      </c>
      <c r="D5" s="73"/>
      <c r="E5" s="74"/>
      <c r="F5" s="74"/>
    </row>
    <row r="6" s="75" customFormat="1" ht="18" customHeight="1">
      <c r="A6" s="74"/>
      <c r="B6" s="74"/>
      <c r="C6" s="74"/>
      <c r="D6" s="73"/>
      <c r="E6" s="74"/>
      <c r="F6" s="74"/>
    </row>
    <row r="7" s="75" customFormat="1" ht="22.5" customHeight="1">
      <c r="A7" s="74"/>
      <c r="B7" s="74"/>
      <c r="C7" s="74"/>
      <c r="D7" s="73"/>
      <c r="E7" s="74"/>
      <c r="F7" s="74"/>
    </row>
    <row r="8" s="72" customFormat="1" ht="22.5" customHeight="1">
      <c r="A8" s="88" t="s">
        <v>74</v>
      </c>
      <c r="B8" s="89"/>
      <c r="C8" s="89"/>
      <c r="D8" s="94"/>
      <c r="E8" s="94"/>
      <c r="F8" s="94"/>
    </row>
    <row r="9" s="79" customFormat="1" ht="22.5" customHeight="1">
      <c r="A9" s="89"/>
      <c r="B9" s="89"/>
      <c r="C9" s="109"/>
      <c r="D9" s="109"/>
      <c r="E9" s="107"/>
      <c r="F9" s="107"/>
    </row>
    <row r="10" s="79" customFormat="1" ht="22.5" customHeight="1">
      <c r="A10" s="89"/>
      <c r="B10" s="89"/>
      <c r="C10" s="109"/>
      <c r="D10" s="109"/>
      <c r="E10" s="109"/>
      <c r="F10" s="109"/>
    </row>
    <row r="11" s="79" customFormat="1" ht="22.5" customHeight="1">
      <c r="A11" s="89"/>
      <c r="B11" s="89"/>
      <c r="C11" s="109"/>
      <c r="D11" s="109"/>
      <c r="E11" s="109"/>
      <c r="F11" s="109"/>
    </row>
    <row r="12" s="79" customFormat="1" ht="22.5" customHeight="1">
      <c r="A12" s="89"/>
      <c r="B12" s="89"/>
      <c r="C12" s="109"/>
      <c r="D12" s="109"/>
      <c r="E12" s="109"/>
      <c r="F12" s="109"/>
    </row>
    <row r="13" s="79" customFormat="1" ht="22.5" customHeight="1">
      <c r="A13" s="89"/>
      <c r="B13" s="89"/>
      <c r="C13" s="109"/>
      <c r="D13" s="109"/>
      <c r="E13" s="109"/>
      <c r="F13" s="109"/>
    </row>
    <row r="14" s="79" customFormat="1" ht="22.5" customHeight="1">
      <c r="A14" s="89"/>
      <c r="B14" s="89"/>
      <c r="C14" s="109"/>
      <c r="D14" s="109"/>
      <c r="E14" s="109"/>
      <c r="F14" s="109"/>
    </row>
    <row r="15" s="79" customFormat="1">
      <c r="A15" s="113" t="s">
        <v>204</v>
      </c>
      <c r="B15" s="72"/>
      <c r="C15" s="114" t="s">
        <v>208</v>
      </c>
      <c r="D15" s="114"/>
      <c r="E15" s="114"/>
      <c r="F15" s="114"/>
      <c r="G15" s="115"/>
    </row>
    <row r="16">
      <c r="A16" s="116"/>
    </row>
    <row r="17">
      <c r="A17" s="116"/>
    </row>
    <row r="18">
      <c r="A18" s="116"/>
    </row>
  </sheetData>
  <mergeCells count="16">
    <mergeCell ref="A1:F1"/>
    <mergeCell ref="A4:C4"/>
    <mergeCell ref="D4:D7"/>
    <mergeCell ref="E4:E7"/>
    <mergeCell ref="F4:F7"/>
    <mergeCell ref="A5:B7"/>
    <mergeCell ref="C5:C7"/>
    <mergeCell ref="A8:C8"/>
    <mergeCell ref="A9:B9"/>
    <mergeCell ref="A10:B10"/>
    <mergeCell ref="A11:B11"/>
    <mergeCell ref="A12:B12"/>
    <mergeCell ref="A13:B13"/>
    <mergeCell ref="A14:B14"/>
    <mergeCell ref="A15:B15"/>
    <mergeCell ref="C15:F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A3" activeCellId="0" sqref="A3"/>
    </sheetView>
  </sheetViews>
  <sheetFormatPr baseColWidth="8" defaultColWidth="9" defaultRowHeight="15.75" customHeight="1"/>
  <cols>
    <col customWidth="1" min="1" max="1" style="64" width="26.5"/>
    <col customWidth="1" min="2" max="2" style="64" width="17.375"/>
    <col customWidth="1" min="3" max="3" style="64" width="21.375"/>
    <col customWidth="1" min="4" max="4" style="64" width="21.5"/>
    <col customWidth="1" min="5" max="5" style="64" width="17.875"/>
    <col customWidth="1" min="6" max="256" style="64" width="9"/>
  </cols>
  <sheetData>
    <row r="1" s="66" customFormat="1" ht="30" customHeight="1">
      <c r="A1" s="67" t="s">
        <v>209</v>
      </c>
      <c r="B1" s="68"/>
      <c r="C1" s="68"/>
      <c r="D1" s="68"/>
      <c r="E1" s="68"/>
    </row>
    <row r="2" s="69" customFormat="1" ht="15" customHeight="1">
      <c r="E2" s="22" t="s">
        <v>210</v>
      </c>
    </row>
    <row r="3" s="69" customFormat="1" ht="15" customHeight="1">
      <c r="A3" s="23" t="s">
        <v>144</v>
      </c>
      <c r="B3" s="69"/>
      <c r="C3" s="69"/>
      <c r="D3" s="104" t="s">
        <v>63</v>
      </c>
      <c r="E3" s="22" t="s">
        <v>5</v>
      </c>
    </row>
    <row r="4" s="75" customFormat="1" ht="30" customHeight="1">
      <c r="A4" s="73" t="s">
        <v>211</v>
      </c>
      <c r="B4" s="87" t="s">
        <v>212</v>
      </c>
      <c r="C4" s="74"/>
      <c r="D4" s="74"/>
      <c r="E4" s="74"/>
    </row>
    <row r="5" s="75" customFormat="1" ht="30" customHeight="1">
      <c r="A5" s="73"/>
      <c r="B5" s="87" t="s">
        <v>74</v>
      </c>
      <c r="C5" s="73" t="s">
        <v>154</v>
      </c>
      <c r="D5" s="87" t="s">
        <v>213</v>
      </c>
      <c r="E5" s="87" t="s">
        <v>156</v>
      </c>
    </row>
    <row r="6" s="75" customFormat="1" ht="30" customHeight="1">
      <c r="A6" s="76" t="s">
        <v>74</v>
      </c>
      <c r="B6" s="89"/>
      <c r="C6" s="89"/>
      <c r="D6" s="89"/>
      <c r="E6" s="89"/>
    </row>
    <row r="7" s="75" customFormat="1" ht="30" customHeight="1">
      <c r="A7" s="117" t="s">
        <v>214</v>
      </c>
      <c r="B7" s="89"/>
      <c r="C7" s="89"/>
      <c r="D7" s="89"/>
      <c r="E7" s="89"/>
    </row>
    <row r="8" s="75" customFormat="1" ht="30" customHeight="1">
      <c r="A8" s="117" t="s">
        <v>215</v>
      </c>
      <c r="B8" s="89"/>
      <c r="C8" s="89"/>
      <c r="D8" s="89"/>
      <c r="E8" s="89"/>
    </row>
    <row r="9" s="75" customFormat="1" ht="30" customHeight="1">
      <c r="A9" s="117" t="s">
        <v>216</v>
      </c>
      <c r="B9" s="89"/>
      <c r="C9" s="89"/>
      <c r="D9" s="89"/>
      <c r="E9" s="89"/>
    </row>
    <row r="10" s="75" customFormat="1" ht="30" customHeight="1">
      <c r="A10" s="117" t="s">
        <v>217</v>
      </c>
      <c r="B10" s="89"/>
      <c r="C10" s="89"/>
      <c r="D10" s="89"/>
      <c r="E10" s="74"/>
    </row>
    <row r="11" s="75" customFormat="1" ht="30" customHeight="1">
      <c r="A11" s="117" t="s">
        <v>218</v>
      </c>
      <c r="B11" s="89"/>
      <c r="C11" s="89"/>
      <c r="D11" s="89"/>
      <c r="E11" s="89"/>
    </row>
  </sheetData>
  <mergeCells count="3">
    <mergeCell ref="A1:E1"/>
    <mergeCell ref="A4:A5"/>
    <mergeCell ref="B4:E4"/>
  </mergeCells>
  <printOptions headings="0" gridLines="0"/>
  <pageMargins left="0.34999999999999998" right="0.34999999999999998" top="0.79000000000000004" bottom="0.79000000000000004" header="0.51000000000000012" footer="0.20000000000000004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Company/>
  <DocSecurity>0</DocSecurity>
  <HyperlinksChanged>false</HyperlinksChanged>
  <Manager/>
  <ScaleCrop>false</ScaleCrop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</dc:creator>
  <cp:lastModifiedBy>匿名</cp:lastModifiedBy>
  <cp:revision>1</cp:revision>
  <dcterms:created xsi:type="dcterms:W3CDTF">2011-12-26T04:36:00Z</dcterms:created>
  <dcterms:modified xsi:type="dcterms:W3CDTF">2025-07-04T00:50:47Z</dcterms:modified>
</cp:coreProperties>
</file>